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学校事務システム\"/>
    </mc:Choice>
  </mc:AlternateContent>
  <bookViews>
    <workbookView xWindow="-15" yWindow="4350" windowWidth="19260" windowHeight="4395"/>
  </bookViews>
  <sheets>
    <sheet name="Sheet1" sheetId="1" r:id="rId1"/>
    <sheet name="Sheet2" sheetId="2" r:id="rId2"/>
  </sheets>
  <definedNames>
    <definedName name="_xlnm._FilterDatabase" localSheetId="0" hidden="1">Sheet1!$B$2:$AH$54</definedName>
    <definedName name="_xlnm.Print_Area" localSheetId="0">Sheet1!$Y$2:$AB$28</definedName>
    <definedName name="_xlnm.Print_Titles" localSheetId="0">Sheet1!$B:$C</definedName>
  </definedNames>
  <calcPr calcId="152511"/>
</workbook>
</file>

<file path=xl/calcChain.xml><?xml version="1.0" encoding="utf-8"?>
<calcChain xmlns="http://schemas.openxmlformats.org/spreadsheetml/2006/main">
  <c r="AC54" i="1" l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1" i="1"/>
  <c r="AC23" i="1"/>
  <c r="AC20" i="1"/>
  <c r="AC25" i="1"/>
  <c r="AC19" i="1"/>
  <c r="AC22" i="1"/>
  <c r="AC18" i="1"/>
  <c r="AC24" i="1"/>
  <c r="AC17" i="1"/>
  <c r="AC16" i="1"/>
  <c r="AC7" i="1"/>
  <c r="AC15" i="1"/>
  <c r="AC14" i="1"/>
  <c r="AC13" i="1"/>
  <c r="AC12" i="1"/>
  <c r="AC5" i="1"/>
  <c r="AC11" i="1"/>
  <c r="AC6" i="1"/>
  <c r="AC10" i="1"/>
  <c r="AC9" i="1"/>
  <c r="AC8" i="1"/>
  <c r="Y9" i="1" l="1"/>
  <c r="Y27" i="1" l="1"/>
  <c r="Y33" i="1"/>
  <c r="Y26" i="1"/>
  <c r="R54" i="1" l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29" i="1"/>
  <c r="R28" i="1"/>
  <c r="R27" i="1"/>
  <c r="R33" i="1"/>
  <c r="R26" i="1"/>
  <c r="R32" i="1"/>
  <c r="R25" i="1"/>
  <c r="R24" i="1"/>
  <c r="R23" i="1"/>
  <c r="R22" i="1"/>
  <c r="R21" i="1"/>
  <c r="R20" i="1"/>
  <c r="R31" i="1"/>
  <c r="R30" i="1"/>
  <c r="R17" i="1"/>
  <c r="R19" i="1"/>
  <c r="R16" i="1"/>
  <c r="R15" i="1"/>
  <c r="R14" i="1"/>
  <c r="R13" i="1"/>
  <c r="R11" i="1"/>
  <c r="R18" i="1"/>
  <c r="R10" i="1"/>
  <c r="R9" i="1"/>
  <c r="R8" i="1"/>
  <c r="R12" i="1"/>
  <c r="R7" i="1"/>
  <c r="R6" i="1"/>
  <c r="R5" i="1"/>
  <c r="K54" i="1" l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29" i="1"/>
  <c r="K28" i="1"/>
  <c r="K27" i="1"/>
  <c r="K33" i="1"/>
  <c r="K26" i="1"/>
  <c r="K32" i="1"/>
  <c r="K25" i="1"/>
  <c r="K10" i="1"/>
  <c r="K9" i="1"/>
  <c r="K21" i="1"/>
  <c r="K20" i="1"/>
  <c r="K31" i="1"/>
  <c r="K22" i="1"/>
  <c r="K30" i="1"/>
  <c r="K24" i="1"/>
  <c r="K17" i="1"/>
  <c r="K19" i="1"/>
  <c r="K16" i="1"/>
  <c r="K15" i="1"/>
  <c r="K14" i="1"/>
  <c r="K13" i="1"/>
  <c r="K11" i="1"/>
  <c r="K18" i="1"/>
  <c r="K8" i="1"/>
  <c r="K12" i="1"/>
  <c r="K7" i="1"/>
  <c r="K6" i="1"/>
  <c r="K5" i="1"/>
  <c r="K23" i="1"/>
  <c r="Y24" i="1"/>
  <c r="Y54" i="1"/>
  <c r="Y53" i="1"/>
  <c r="Y52" i="1"/>
  <c r="Y51" i="1"/>
  <c r="Y50" i="1"/>
  <c r="Y49" i="1"/>
  <c r="Y48" i="1"/>
  <c r="Y47" i="1"/>
  <c r="Y46" i="1"/>
  <c r="Y45" i="1"/>
  <c r="Y44" i="1"/>
  <c r="Y42" i="1"/>
  <c r="Y29" i="1"/>
  <c r="Y41" i="1"/>
  <c r="Y40" i="1"/>
  <c r="Y39" i="1"/>
  <c r="Y38" i="1"/>
  <c r="Y37" i="1"/>
  <c r="Y36" i="1"/>
  <c r="Y35" i="1"/>
  <c r="Y34" i="1"/>
  <c r="Y43" i="1"/>
  <c r="Y28" i="1"/>
  <c r="Y22" i="1"/>
  <c r="Y10" i="1"/>
  <c r="Y21" i="1"/>
  <c r="Y32" i="1"/>
  <c r="Y20" i="1"/>
  <c r="Y25" i="1"/>
  <c r="Y31" i="1"/>
  <c r="Y17" i="1"/>
  <c r="Y19" i="1"/>
  <c r="Y16" i="1"/>
  <c r="Y23" i="1"/>
  <c r="Y15" i="1"/>
  <c r="Y13" i="1"/>
  <c r="Y11" i="1"/>
  <c r="Y18" i="1"/>
  <c r="Y8" i="1"/>
  <c r="Y12" i="1"/>
  <c r="Y30" i="1"/>
  <c r="Y14" i="1"/>
  <c r="Y7" i="1"/>
  <c r="Y6" i="1"/>
  <c r="Y5" i="1"/>
  <c r="P2" i="2"/>
</calcChain>
</file>

<file path=xl/sharedStrings.xml><?xml version="1.0" encoding="utf-8"?>
<sst xmlns="http://schemas.openxmlformats.org/spreadsheetml/2006/main" count="320" uniqueCount="275">
  <si>
    <t>氏名</t>
    <rPh sb="0" eb="2">
      <t>シメイ</t>
    </rPh>
    <phoneticPr fontId="3"/>
  </si>
  <si>
    <t>職名</t>
    <rPh sb="0" eb="2">
      <t>ショクメイ</t>
    </rPh>
    <phoneticPr fontId="3"/>
  </si>
  <si>
    <t>職員番号</t>
    <rPh sb="0" eb="2">
      <t>ショクイン</t>
    </rPh>
    <rPh sb="2" eb="4">
      <t>バンゴウ</t>
    </rPh>
    <phoneticPr fontId="3"/>
  </si>
  <si>
    <t>給料</t>
    <rPh sb="0" eb="2">
      <t>キュウリョウ</t>
    </rPh>
    <phoneticPr fontId="3"/>
  </si>
  <si>
    <t>級</t>
    <rPh sb="0" eb="1">
      <t>キュウ</t>
    </rPh>
    <phoneticPr fontId="3"/>
  </si>
  <si>
    <t>号俸</t>
    <rPh sb="0" eb="2">
      <t>ゴウホウ</t>
    </rPh>
    <phoneticPr fontId="3"/>
  </si>
  <si>
    <t>本俸</t>
    <rPh sb="0" eb="2">
      <t>ホンポウ</t>
    </rPh>
    <phoneticPr fontId="3"/>
  </si>
  <si>
    <t>教職調整額</t>
    <rPh sb="0" eb="2">
      <t>キョウショク</t>
    </rPh>
    <rPh sb="2" eb="4">
      <t>チョウセイ</t>
    </rPh>
    <rPh sb="4" eb="5">
      <t>ガク</t>
    </rPh>
    <phoneticPr fontId="3"/>
  </si>
  <si>
    <t>給料の調整額</t>
    <rPh sb="0" eb="2">
      <t>キュウリョウ</t>
    </rPh>
    <rPh sb="3" eb="5">
      <t>チョウセイ</t>
    </rPh>
    <rPh sb="5" eb="6">
      <t>ガク</t>
    </rPh>
    <phoneticPr fontId="3"/>
  </si>
  <si>
    <t>扶養手当</t>
    <rPh sb="0" eb="2">
      <t>フヨウ</t>
    </rPh>
    <rPh sb="2" eb="4">
      <t>テアテ</t>
    </rPh>
    <phoneticPr fontId="3"/>
  </si>
  <si>
    <t>番号</t>
    <rPh sb="0" eb="2">
      <t>バンゴウ</t>
    </rPh>
    <phoneticPr fontId="3"/>
  </si>
  <si>
    <t>住居手当</t>
    <rPh sb="0" eb="2">
      <t>ジュウキョ</t>
    </rPh>
    <rPh sb="2" eb="4">
      <t>テアテ</t>
    </rPh>
    <phoneticPr fontId="3"/>
  </si>
  <si>
    <t>通勤手当</t>
    <rPh sb="0" eb="2">
      <t>ツウキン</t>
    </rPh>
    <rPh sb="2" eb="4">
      <t>テアテ</t>
    </rPh>
    <phoneticPr fontId="3"/>
  </si>
  <si>
    <t>配偶者</t>
    <rPh sb="0" eb="3">
      <t>ハイグウシャ</t>
    </rPh>
    <phoneticPr fontId="3"/>
  </si>
  <si>
    <t>配欠第一</t>
    <rPh sb="0" eb="1">
      <t>クバ</t>
    </rPh>
    <rPh sb="1" eb="2">
      <t>カ</t>
    </rPh>
    <rPh sb="2" eb="4">
      <t>ダイイチ</t>
    </rPh>
    <phoneticPr fontId="3"/>
  </si>
  <si>
    <t>その他</t>
    <rPh sb="2" eb="3">
      <t>タ</t>
    </rPh>
    <phoneticPr fontId="3"/>
  </si>
  <si>
    <t>加算の子</t>
    <rPh sb="0" eb="2">
      <t>カサン</t>
    </rPh>
    <rPh sb="3" eb="4">
      <t>コ</t>
    </rPh>
    <phoneticPr fontId="3"/>
  </si>
  <si>
    <t>支給額</t>
    <rPh sb="0" eb="3">
      <t>シキュウガク</t>
    </rPh>
    <phoneticPr fontId="3"/>
  </si>
  <si>
    <t>コード</t>
    <phoneticPr fontId="3"/>
  </si>
  <si>
    <t>借家に関する支払額</t>
    <rPh sb="0" eb="2">
      <t>シャクヤ</t>
    </rPh>
    <rPh sb="3" eb="4">
      <t>カン</t>
    </rPh>
    <rPh sb="6" eb="8">
      <t>シハライ</t>
    </rPh>
    <rPh sb="8" eb="9">
      <t>ガク</t>
    </rPh>
    <phoneticPr fontId="3"/>
  </si>
  <si>
    <t>距離</t>
    <rPh sb="0" eb="2">
      <t>キョリ</t>
    </rPh>
    <phoneticPr fontId="3"/>
  </si>
  <si>
    <t>旅費級</t>
    <rPh sb="0" eb="2">
      <t>リョヒ</t>
    </rPh>
    <rPh sb="2" eb="3">
      <t>キュウ</t>
    </rPh>
    <phoneticPr fontId="3"/>
  </si>
  <si>
    <t>旅費氏名コード</t>
    <rPh sb="0" eb="2">
      <t>リョヒ</t>
    </rPh>
    <rPh sb="2" eb="4">
      <t>シメイ</t>
    </rPh>
    <phoneticPr fontId="3"/>
  </si>
  <si>
    <t>旅費</t>
    <rPh sb="0" eb="2">
      <t>リョヒ</t>
    </rPh>
    <phoneticPr fontId="3"/>
  </si>
  <si>
    <t>電話番号</t>
    <rPh sb="0" eb="2">
      <t>デンワ</t>
    </rPh>
    <rPh sb="2" eb="4">
      <t>バンゴウ</t>
    </rPh>
    <phoneticPr fontId="3"/>
  </si>
  <si>
    <t>携帯電話</t>
    <rPh sb="0" eb="2">
      <t>ケイタイ</t>
    </rPh>
    <rPh sb="2" eb="4">
      <t>デンワ</t>
    </rPh>
    <phoneticPr fontId="3"/>
  </si>
  <si>
    <t>メールアドレス</t>
    <phoneticPr fontId="3"/>
  </si>
  <si>
    <t>04</t>
    <phoneticPr fontId="3"/>
  </si>
  <si>
    <t>医療職給料表（二）</t>
    <rPh sb="0" eb="3">
      <t>イリョウショク</t>
    </rPh>
    <rPh sb="3" eb="6">
      <t>キュウリョウヒョウ</t>
    </rPh>
    <rPh sb="7" eb="8">
      <t>ニ</t>
    </rPh>
    <phoneticPr fontId="3"/>
  </si>
  <si>
    <t>教諭</t>
    <rPh sb="0" eb="2">
      <t>キョウユ</t>
    </rPh>
    <phoneticPr fontId="3"/>
  </si>
  <si>
    <t>養護教諭</t>
    <rPh sb="0" eb="2">
      <t>ヨウゴ</t>
    </rPh>
    <rPh sb="2" eb="4">
      <t>キョウユ</t>
    </rPh>
    <phoneticPr fontId="3"/>
  </si>
  <si>
    <t>71</t>
    <phoneticPr fontId="3"/>
  </si>
  <si>
    <t>校長</t>
    <rPh sb="0" eb="2">
      <t>コウチョウ</t>
    </rPh>
    <phoneticPr fontId="3"/>
  </si>
  <si>
    <t>9031</t>
    <phoneticPr fontId="3"/>
  </si>
  <si>
    <t>行</t>
    <rPh sb="0" eb="1">
      <t>ギョウ</t>
    </rPh>
    <phoneticPr fontId="3"/>
  </si>
  <si>
    <t>栄養教諭</t>
    <rPh sb="0" eb="2">
      <t>エイヨウ</t>
    </rPh>
    <rPh sb="2" eb="4">
      <t>キョウユ</t>
    </rPh>
    <phoneticPr fontId="3"/>
  </si>
  <si>
    <t>04</t>
    <phoneticPr fontId="3"/>
  </si>
  <si>
    <t>教頭</t>
    <rPh sb="0" eb="2">
      <t>キョウトウ</t>
    </rPh>
    <phoneticPr fontId="3"/>
  </si>
  <si>
    <t>教諭</t>
    <rPh sb="0" eb="2">
      <t>キョウユ</t>
    </rPh>
    <phoneticPr fontId="3"/>
  </si>
  <si>
    <t>71</t>
    <phoneticPr fontId="3"/>
  </si>
  <si>
    <t>1031</t>
    <phoneticPr fontId="3"/>
  </si>
  <si>
    <t>71</t>
    <phoneticPr fontId="3"/>
  </si>
  <si>
    <t>8031</t>
    <phoneticPr fontId="3"/>
  </si>
  <si>
    <t>1021</t>
    <phoneticPr fontId="3"/>
  </si>
  <si>
    <t>0041</t>
    <phoneticPr fontId="3"/>
  </si>
  <si>
    <t>3031</t>
    <phoneticPr fontId="3"/>
  </si>
  <si>
    <t>3051</t>
    <phoneticPr fontId="3"/>
  </si>
  <si>
    <t>主幹兼事務長</t>
    <rPh sb="0" eb="2">
      <t>シュカン</t>
    </rPh>
    <rPh sb="2" eb="3">
      <t>ケン</t>
    </rPh>
    <rPh sb="3" eb="6">
      <t>ジムチョウ</t>
    </rPh>
    <phoneticPr fontId="3"/>
  </si>
  <si>
    <t>2012</t>
    <phoneticPr fontId="3"/>
  </si>
  <si>
    <t>1041</t>
    <phoneticPr fontId="3"/>
  </si>
  <si>
    <t>7161</t>
    <phoneticPr fontId="3"/>
  </si>
  <si>
    <t>22</t>
    <phoneticPr fontId="3"/>
  </si>
  <si>
    <t>1051</t>
    <phoneticPr fontId="3"/>
  </si>
  <si>
    <t>4014</t>
    <phoneticPr fontId="3"/>
  </si>
  <si>
    <t>4021</t>
    <phoneticPr fontId="3"/>
  </si>
  <si>
    <t>教諭</t>
    <rPh sb="0" eb="2">
      <t>キョウユ</t>
    </rPh>
    <phoneticPr fontId="3"/>
  </si>
  <si>
    <t>04</t>
    <phoneticPr fontId="3"/>
  </si>
  <si>
    <t>講師</t>
    <rPh sb="0" eb="2">
      <t>コウシ</t>
    </rPh>
    <phoneticPr fontId="3"/>
  </si>
  <si>
    <t>00</t>
    <phoneticPr fontId="3"/>
  </si>
  <si>
    <t>4031</t>
    <phoneticPr fontId="3"/>
  </si>
  <si>
    <t>4041</t>
    <phoneticPr fontId="3"/>
  </si>
  <si>
    <t>4051</t>
    <phoneticPr fontId="3"/>
  </si>
  <si>
    <t>4061</t>
    <phoneticPr fontId="3"/>
  </si>
  <si>
    <t>教育職給料表（二）</t>
    <rPh sb="0" eb="2">
      <t>キョウイク</t>
    </rPh>
    <rPh sb="2" eb="3">
      <t>ショク</t>
    </rPh>
    <rPh sb="3" eb="6">
      <t>キュウリョウヒョウ</t>
    </rPh>
    <rPh sb="7" eb="8">
      <t>ニ</t>
    </rPh>
    <phoneticPr fontId="3"/>
  </si>
  <si>
    <t>居住地
コード</t>
    <rPh sb="0" eb="3">
      <t>キョジュウチ</t>
    </rPh>
    <phoneticPr fontId="3"/>
  </si>
  <si>
    <t>最寄駅
コード</t>
    <rPh sb="0" eb="2">
      <t>モヨ</t>
    </rPh>
    <rPh sb="2" eb="3">
      <t>エキ</t>
    </rPh>
    <phoneticPr fontId="3"/>
  </si>
  <si>
    <t>性別</t>
    <rPh sb="0" eb="2">
      <t>セイベツ</t>
    </rPh>
    <phoneticPr fontId="3"/>
  </si>
  <si>
    <t>用務員</t>
    <rPh sb="0" eb="3">
      <t>ヨウムイン</t>
    </rPh>
    <phoneticPr fontId="3"/>
  </si>
  <si>
    <t>ＳＣ</t>
    <phoneticPr fontId="3"/>
  </si>
  <si>
    <t>住所１</t>
    <rPh sb="0" eb="2">
      <t>ジュウショ</t>
    </rPh>
    <phoneticPr fontId="3"/>
  </si>
  <si>
    <t>住所２</t>
    <rPh sb="0" eb="2">
      <t>ジュウショ</t>
    </rPh>
    <phoneticPr fontId="3"/>
  </si>
  <si>
    <t>22</t>
    <phoneticPr fontId="3"/>
  </si>
  <si>
    <t>5014</t>
    <phoneticPr fontId="3"/>
  </si>
  <si>
    <t>教諭</t>
    <rPh sb="0" eb="2">
      <t>キョウユ</t>
    </rPh>
    <phoneticPr fontId="3"/>
  </si>
  <si>
    <t>71</t>
    <phoneticPr fontId="3"/>
  </si>
  <si>
    <t>04</t>
    <phoneticPr fontId="3"/>
  </si>
  <si>
    <t>5021</t>
    <phoneticPr fontId="3"/>
  </si>
  <si>
    <t>5031</t>
    <phoneticPr fontId="3"/>
  </si>
  <si>
    <t>最寄
駅名</t>
    <rPh sb="0" eb="2">
      <t>モヨ</t>
    </rPh>
    <rPh sb="3" eb="5">
      <t>エキメイ</t>
    </rPh>
    <phoneticPr fontId="3"/>
  </si>
  <si>
    <t>駅コード</t>
    <rPh sb="0" eb="1">
      <t>エキ</t>
    </rPh>
    <phoneticPr fontId="1"/>
  </si>
  <si>
    <t>駅　　　名</t>
    <rPh sb="0" eb="1">
      <t>エキ</t>
    </rPh>
    <rPh sb="4" eb="5">
      <t>メイ</t>
    </rPh>
    <phoneticPr fontId="1"/>
  </si>
  <si>
    <t>仙台</t>
  </si>
  <si>
    <t>白石蔵王</t>
  </si>
  <si>
    <t>古川</t>
  </si>
  <si>
    <t>くりこま高原</t>
  </si>
  <si>
    <t>亘理</t>
  </si>
  <si>
    <t>岩沼</t>
  </si>
  <si>
    <t>小牛田</t>
  </si>
  <si>
    <t>上涌谷</t>
  </si>
  <si>
    <t>涌谷</t>
  </si>
  <si>
    <t>前谷地</t>
  </si>
  <si>
    <t>佳景山</t>
  </si>
  <si>
    <t>鹿又</t>
  </si>
  <si>
    <t>曽波神</t>
  </si>
  <si>
    <t>石巻</t>
  </si>
  <si>
    <t>陸前稲井</t>
  </si>
  <si>
    <t>渡波</t>
  </si>
  <si>
    <t>万石浦</t>
  </si>
  <si>
    <t>沢田</t>
  </si>
  <si>
    <t>浦宿</t>
  </si>
  <si>
    <t>女川</t>
  </si>
  <si>
    <t>気仙沼</t>
  </si>
  <si>
    <t>鹿折唐桑</t>
  </si>
  <si>
    <t>上鹿折</t>
  </si>
  <si>
    <t>和渕</t>
  </si>
  <si>
    <t>のの岳</t>
  </si>
  <si>
    <t>陸前豊里</t>
  </si>
  <si>
    <t>御岳堂</t>
  </si>
  <si>
    <t>柳津(宮城県)</t>
  </si>
  <si>
    <t>陸前横山</t>
  </si>
  <si>
    <t>陸前戸倉</t>
  </si>
  <si>
    <t>志津川</t>
  </si>
  <si>
    <t>清水浜</t>
  </si>
  <si>
    <t>歌津</t>
  </si>
  <si>
    <t>陸前港</t>
  </si>
  <si>
    <t>蔵内</t>
  </si>
  <si>
    <t>陸前小泉</t>
  </si>
  <si>
    <t>本吉</t>
  </si>
  <si>
    <t>小金沢</t>
  </si>
  <si>
    <t>大谷海岸</t>
  </si>
  <si>
    <t>陸前階上</t>
  </si>
  <si>
    <t>最知</t>
  </si>
  <si>
    <t>松岩</t>
  </si>
  <si>
    <t>南気仙沼</t>
  </si>
  <si>
    <t>不動の沢</t>
  </si>
  <si>
    <t>坂元</t>
  </si>
  <si>
    <t>山下(宮城県)</t>
  </si>
  <si>
    <t>浜吉田</t>
  </si>
  <si>
    <t>逢隈</t>
  </si>
  <si>
    <t>館腰</t>
  </si>
  <si>
    <t>名取</t>
  </si>
  <si>
    <t>南仙台</t>
  </si>
  <si>
    <t>太子堂</t>
  </si>
  <si>
    <t>長町</t>
  </si>
  <si>
    <t>東照宮</t>
  </si>
  <si>
    <t>北仙台</t>
  </si>
  <si>
    <t>北山(宮城県)</t>
  </si>
  <si>
    <t>東北福祉大前</t>
  </si>
  <si>
    <t>国見(宮城県)</t>
  </si>
  <si>
    <t>葛岡</t>
  </si>
  <si>
    <t>陸前落合</t>
  </si>
  <si>
    <t>愛子</t>
  </si>
  <si>
    <t>陸前白沢</t>
  </si>
  <si>
    <t>熊ケ根</t>
  </si>
  <si>
    <t>作並</t>
  </si>
  <si>
    <t>奥新川</t>
  </si>
  <si>
    <t>あおば通</t>
  </si>
  <si>
    <t>榴ケ岡</t>
  </si>
  <si>
    <t>宮城野原</t>
  </si>
  <si>
    <t>陸前原ノ町</t>
  </si>
  <si>
    <t>苦竹</t>
  </si>
  <si>
    <t>小鶴新田</t>
  </si>
  <si>
    <t>福田町</t>
  </si>
  <si>
    <t>陸前高砂</t>
  </si>
  <si>
    <t>中野栄</t>
  </si>
  <si>
    <t>多賀城</t>
  </si>
  <si>
    <t>下馬</t>
  </si>
  <si>
    <t>西塩釜</t>
  </si>
  <si>
    <t>本塩釜</t>
  </si>
  <si>
    <t>東塩釜</t>
  </si>
  <si>
    <t>陸前浜田</t>
  </si>
  <si>
    <t>松島海岸</t>
  </si>
  <si>
    <t>高城町</t>
  </si>
  <si>
    <t>手樽</t>
  </si>
  <si>
    <t>陸前富山</t>
  </si>
  <si>
    <t>陸前大塚</t>
  </si>
  <si>
    <t>東名</t>
  </si>
  <si>
    <t>野蒜</t>
  </si>
  <si>
    <t>陸前小野</t>
  </si>
  <si>
    <t>鹿妻</t>
  </si>
  <si>
    <t>矢本</t>
  </si>
  <si>
    <t>東矢本</t>
  </si>
  <si>
    <t>陸前赤井</t>
  </si>
  <si>
    <t>蛇田</t>
  </si>
  <si>
    <t>陸前山下</t>
  </si>
  <si>
    <t>越河</t>
  </si>
  <si>
    <t>白石(宮城県)</t>
  </si>
  <si>
    <t>東白石</t>
  </si>
  <si>
    <t>北白川</t>
  </si>
  <si>
    <t>大河原(宮城県)</t>
  </si>
  <si>
    <t>船岡(宮城県)</t>
  </si>
  <si>
    <t>槻木</t>
  </si>
  <si>
    <t>東仙台</t>
  </si>
  <si>
    <t>岩切</t>
  </si>
  <si>
    <t>陸前山王</t>
  </si>
  <si>
    <t>国府多賀城</t>
  </si>
  <si>
    <t>塩釜</t>
  </si>
  <si>
    <t>松島</t>
  </si>
  <si>
    <t>愛宕(宮城県)</t>
  </si>
  <si>
    <t>品井沼</t>
  </si>
  <si>
    <t>鹿島台</t>
  </si>
  <si>
    <t>松山町(宮城県)</t>
  </si>
  <si>
    <t>田尻(宮城県)</t>
  </si>
  <si>
    <t>瀬峰</t>
  </si>
  <si>
    <t>梅ケ沢</t>
  </si>
  <si>
    <t>新田(宮城県)</t>
  </si>
  <si>
    <t>石越</t>
  </si>
  <si>
    <t>有壁</t>
  </si>
  <si>
    <t>新利府</t>
  </si>
  <si>
    <t>利府</t>
  </si>
  <si>
    <t>北浦(宮城県)</t>
  </si>
  <si>
    <t>陸前谷地</t>
  </si>
  <si>
    <t>塚目</t>
  </si>
  <si>
    <t>西古川</t>
  </si>
  <si>
    <t>東大崎</t>
  </si>
  <si>
    <t>西大崎</t>
  </si>
  <si>
    <t>岩出山</t>
  </si>
  <si>
    <t>有備館</t>
  </si>
  <si>
    <t>上野目</t>
  </si>
  <si>
    <t>池月</t>
  </si>
  <si>
    <t>川渡温泉</t>
  </si>
  <si>
    <t>鳴子御殿湯</t>
  </si>
  <si>
    <t>鳴子温泉</t>
  </si>
  <si>
    <t>中山平温泉</t>
  </si>
  <si>
    <t>あぶくま</t>
  </si>
  <si>
    <t>丸森</t>
  </si>
  <si>
    <t>北丸森</t>
  </si>
  <si>
    <t>南角田</t>
  </si>
  <si>
    <t>角田</t>
  </si>
  <si>
    <t>横倉(宮城県)</t>
  </si>
  <si>
    <t>岡</t>
  </si>
  <si>
    <t>東船岡</t>
  </si>
  <si>
    <t>杜せきのした</t>
  </si>
  <si>
    <t>美田園</t>
  </si>
  <si>
    <t>仙台空港(鉄道)</t>
  </si>
  <si>
    <t>ベイサイドアリーナ</t>
  </si>
  <si>
    <t>泉中央</t>
  </si>
  <si>
    <t>八乙女</t>
  </si>
  <si>
    <t>黒松(宮城県)</t>
  </si>
  <si>
    <t>旭ケ丘(宮城県)</t>
  </si>
  <si>
    <t>台原</t>
  </si>
  <si>
    <t>北四番丁</t>
  </si>
  <si>
    <t>勾当台公園</t>
  </si>
  <si>
    <t>広瀬通</t>
  </si>
  <si>
    <t>五橋</t>
  </si>
  <si>
    <t>愛宕橋</t>
  </si>
  <si>
    <t>河原町(宮城県)</t>
  </si>
  <si>
    <t>長町一丁目</t>
  </si>
  <si>
    <t>長町南</t>
  </si>
  <si>
    <t>富沢</t>
  </si>
  <si>
    <t>八木山動物公園</t>
  </si>
  <si>
    <t>六丁の目</t>
  </si>
  <si>
    <t>卸町(宮城県)</t>
  </si>
  <si>
    <t>国際センター(宮城県)</t>
  </si>
  <si>
    <t>大町西公園</t>
  </si>
  <si>
    <t>宮城野通</t>
  </si>
  <si>
    <t>川内(宮城県)</t>
  </si>
  <si>
    <t>荒井(宮城県)</t>
  </si>
  <si>
    <t>薬師堂(宮城県)</t>
  </si>
  <si>
    <t>連坊</t>
  </si>
  <si>
    <t>青葉山</t>
  </si>
  <si>
    <t>青葉通一番町</t>
  </si>
  <si>
    <t>○　○　○　○</t>
    <phoneticPr fontId="3"/>
  </si>
  <si>
    <t>△　△　△　△</t>
    <phoneticPr fontId="3"/>
  </si>
  <si>
    <t>□　□　□　□</t>
    <phoneticPr fontId="3"/>
  </si>
  <si>
    <t>●　●　●　●</t>
    <phoneticPr fontId="3"/>
  </si>
  <si>
    <t>▲　▲　▲　▲</t>
    <phoneticPr fontId="3"/>
  </si>
  <si>
    <t>■　■　■　■</t>
    <phoneticPr fontId="3"/>
  </si>
  <si>
    <t>◇　◇　◇　◇</t>
    <phoneticPr fontId="3"/>
  </si>
  <si>
    <t>◆　◆　◆　◆</t>
    <phoneticPr fontId="3"/>
  </si>
  <si>
    <t>◎　◎　◎　◎</t>
    <phoneticPr fontId="3"/>
  </si>
  <si>
    <t>▽　▽　▽　▽</t>
    <phoneticPr fontId="3"/>
  </si>
  <si>
    <t>▼　▼　▼　▼</t>
    <phoneticPr fontId="3"/>
  </si>
  <si>
    <t>☆　☆　☆　☆</t>
    <phoneticPr fontId="3"/>
  </si>
  <si>
    <t>★　★　★　★</t>
    <phoneticPr fontId="3"/>
  </si>
  <si>
    <t>○　●　○　●</t>
    <phoneticPr fontId="3"/>
  </si>
  <si>
    <t>□　■　□　■</t>
    <phoneticPr fontId="3"/>
  </si>
  <si>
    <t>▼　△　▼　△</t>
    <phoneticPr fontId="3"/>
  </si>
  <si>
    <t>◆　◇　◆　◇</t>
    <phoneticPr fontId="3"/>
  </si>
  <si>
    <t>☆　★　☆　★</t>
    <phoneticPr fontId="3"/>
  </si>
  <si>
    <t>▲　▽　▲　▽</t>
    <phoneticPr fontId="3"/>
  </si>
  <si>
    <t>○　▽　□　◎</t>
    <phoneticPr fontId="3"/>
  </si>
  <si>
    <t>●　▲　■　◆</t>
    <phoneticPr fontId="3"/>
  </si>
  <si>
    <t>◎　○　◎　○</t>
    <phoneticPr fontId="3"/>
  </si>
  <si>
    <t>●　◎　●　◎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</si>
</sst>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;[Red]\-#,##0.0"/>
    <numFmt numFmtId="177" formatCode="0.0"/>
    <numFmt numFmtId="178" formatCode="0_ "/>
  </numFmts>
  <fonts count="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0" fillId="0" borderId="1" xfId="2" applyFont="1" applyBorder="1" applyAlignment="1">
      <alignment horizontal="right" vertical="center"/>
    </xf>
    <xf numFmtId="0" fontId="0" fillId="2" borderId="1" xfId="0" applyFill="1" applyBorder="1" applyAlignment="1">
      <alignment horizontal="center" vertical="center" shrinkToFit="1"/>
    </xf>
    <xf numFmtId="49" fontId="0" fillId="0" borderId="1" xfId="0" applyNumberFormat="1" applyBorder="1" applyAlignment="1">
      <alignment horizontal="center" vertical="center"/>
    </xf>
    <xf numFmtId="49" fontId="0" fillId="0" borderId="1" xfId="2" applyNumberFormat="1" applyFont="1" applyBorder="1" applyAlignment="1">
      <alignment horizontal="center" vertical="center"/>
    </xf>
    <xf numFmtId="176" fontId="0" fillId="0" borderId="1" xfId="2" applyNumberFormat="1" applyFont="1" applyBorder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38" fontId="0" fillId="0" borderId="0" xfId="2" applyFont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0" fillId="0" borderId="0" xfId="2" applyFont="1" applyBorder="1" applyAlignment="1">
      <alignment horizontal="right" vertical="center"/>
    </xf>
    <xf numFmtId="0" fontId="5" fillId="0" borderId="1" xfId="1" applyBorder="1" applyAlignment="1" applyProtection="1">
      <alignment horizontal="center" vertical="center"/>
    </xf>
    <xf numFmtId="38" fontId="0" fillId="2" borderId="1" xfId="2" applyFont="1" applyFill="1" applyBorder="1" applyAlignment="1">
      <alignment horizontal="center" vertical="center"/>
    </xf>
    <xf numFmtId="38" fontId="0" fillId="0" borderId="1" xfId="2" applyFont="1" applyBorder="1" applyAlignment="1">
      <alignment horizontal="center" vertical="center"/>
    </xf>
    <xf numFmtId="38" fontId="3" fillId="2" borderId="1" xfId="2" applyFont="1" applyFill="1" applyBorder="1" applyAlignment="1">
      <alignment horizontal="center" vertical="center" wrapText="1" shrinkToFit="1"/>
    </xf>
    <xf numFmtId="176" fontId="0" fillId="0" borderId="1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38" fontId="2" fillId="0" borderId="1" xfId="2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/>
    </xf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178" fontId="4" fillId="0" borderId="4" xfId="0" applyNumberFormat="1" applyFont="1" applyBorder="1" applyAlignment="1">
      <alignment horizontal="center" vertical="center"/>
    </xf>
    <xf numFmtId="178" fontId="4" fillId="0" borderId="5" xfId="0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38" fontId="0" fillId="5" borderId="1" xfId="2" applyFont="1" applyFill="1" applyBorder="1" applyAlignment="1">
      <alignment horizontal="right" vertical="center"/>
    </xf>
    <xf numFmtId="0" fontId="0" fillId="5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6" fillId="4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5" borderId="1" xfId="0" applyFill="1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shrinkToFit="1"/>
    </xf>
    <xf numFmtId="0" fontId="0" fillId="2" borderId="10" xfId="0" applyFill="1" applyBorder="1" applyAlignment="1">
      <alignment horizontal="center" vertical="center" shrinkToFit="1"/>
    </xf>
    <xf numFmtId="0" fontId="0" fillId="2" borderId="11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13" xfId="0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38" fontId="0" fillId="2" borderId="10" xfId="2" applyFont="1" applyFill="1" applyBorder="1" applyAlignment="1">
      <alignment horizontal="center" vertical="center"/>
    </xf>
    <xf numFmtId="38" fontId="0" fillId="2" borderId="11" xfId="2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shrinkToFit="1"/>
    </xf>
    <xf numFmtId="0" fontId="0" fillId="2" borderId="9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FF"/>
      <rgbColor rgb="00FF0000"/>
      <rgbColor rgb="00FF00FF"/>
      <rgbColor rgb="0000FF00"/>
      <rgbColor rgb="0000FFFF"/>
      <rgbColor rgb="00FFFF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AH54"/>
  <sheetViews>
    <sheetView showZeros="0" tabSelected="1" workbookViewId="0">
      <pane xSplit="3" ySplit="4" topLeftCell="D11" activePane="bottomRight" state="frozen"/>
      <selection pane="topRight" activeCell="D1" sqref="D1"/>
      <selection pane="bottomLeft" activeCell="A5" sqref="A5"/>
      <selection pane="bottomRight" activeCell="C28" sqref="C28"/>
    </sheetView>
  </sheetViews>
  <sheetFormatPr defaultRowHeight="13.5"/>
  <cols>
    <col min="1" max="1" width="2.25" style="1" customWidth="1"/>
    <col min="2" max="2" width="5.25" style="1" bestFit="1" customWidth="1"/>
    <col min="3" max="3" width="15.5" style="2" bestFit="1" customWidth="1"/>
    <col min="4" max="4" width="9" style="36"/>
    <col min="5" max="5" width="12.75" style="2" bestFit="1" customWidth="1"/>
    <col min="6" max="6" width="5.5" style="2" bestFit="1" customWidth="1"/>
    <col min="7" max="7" width="3.5" style="2" bestFit="1" customWidth="1"/>
    <col min="8" max="8" width="4.375" style="1" bestFit="1" customWidth="1"/>
    <col min="9" max="9" width="5.25" style="1" bestFit="1" customWidth="1"/>
    <col min="10" max="10" width="8" style="12" customWidth="1"/>
    <col min="11" max="12" width="8" style="1" customWidth="1"/>
    <col min="13" max="14" width="4" style="1" customWidth="1"/>
    <col min="15" max="15" width="4" style="1" hidden="1" customWidth="1"/>
    <col min="16" max="17" width="4" style="1" customWidth="1"/>
    <col min="18" max="18" width="7.125" style="12" customWidth="1"/>
    <col min="19" max="19" width="6.125" style="1" customWidth="1"/>
    <col min="20" max="20" width="7.125" style="12" customWidth="1"/>
    <col min="21" max="21" width="8" style="12" customWidth="1"/>
    <col min="22" max="22" width="6.125" style="1" customWidth="1"/>
    <col min="23" max="23" width="5.875" style="20" customWidth="1"/>
    <col min="24" max="24" width="7.125" style="12" customWidth="1"/>
    <col min="25" max="25" width="7.125" style="1" customWidth="1"/>
    <col min="26" max="26" width="9" style="11"/>
    <col min="27" max="28" width="7.125" style="1" bestFit="1" customWidth="1"/>
    <col min="29" max="29" width="7.125" style="1" customWidth="1"/>
    <col min="30" max="30" width="25.5" style="1" bestFit="1" customWidth="1"/>
    <col min="31" max="31" width="15.125" style="1" bestFit="1" customWidth="1"/>
    <col min="32" max="32" width="13.875" style="1" customWidth="1"/>
    <col min="33" max="33" width="15" style="1" bestFit="1" customWidth="1"/>
    <col min="34" max="34" width="19.5" style="1" bestFit="1" customWidth="1"/>
    <col min="35" max="35" width="2.25" style="1" customWidth="1"/>
    <col min="36" max="16384" width="9" style="1"/>
  </cols>
  <sheetData>
    <row r="2" spans="2:34" ht="18" customHeight="1">
      <c r="B2" s="53" t="s">
        <v>10</v>
      </c>
      <c r="C2" s="56" t="s">
        <v>0</v>
      </c>
      <c r="D2" s="59" t="s">
        <v>1</v>
      </c>
      <c r="E2" s="56" t="s">
        <v>2</v>
      </c>
      <c r="F2" s="56" t="s">
        <v>66</v>
      </c>
      <c r="G2" s="62" t="s">
        <v>3</v>
      </c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2" t="s">
        <v>23</v>
      </c>
      <c r="Z2" s="63"/>
      <c r="AA2" s="63"/>
      <c r="AB2" s="63"/>
      <c r="AC2" s="46"/>
      <c r="AD2" s="66" t="s">
        <v>69</v>
      </c>
      <c r="AE2" s="66" t="s">
        <v>70</v>
      </c>
      <c r="AF2" s="66" t="s">
        <v>24</v>
      </c>
      <c r="AG2" s="66" t="s">
        <v>25</v>
      </c>
      <c r="AH2" s="67" t="s">
        <v>26</v>
      </c>
    </row>
    <row r="3" spans="2:34" ht="18" customHeight="1">
      <c r="B3" s="54"/>
      <c r="C3" s="57"/>
      <c r="D3" s="60"/>
      <c r="E3" s="57"/>
      <c r="F3" s="57"/>
      <c r="G3" s="49" t="s">
        <v>4</v>
      </c>
      <c r="H3" s="50"/>
      <c r="I3" s="54" t="s">
        <v>5</v>
      </c>
      <c r="J3" s="68" t="s">
        <v>6</v>
      </c>
      <c r="K3" s="60" t="s">
        <v>7</v>
      </c>
      <c r="L3" s="60" t="s">
        <v>8</v>
      </c>
      <c r="M3" s="51" t="s">
        <v>9</v>
      </c>
      <c r="N3" s="64"/>
      <c r="O3" s="64"/>
      <c r="P3" s="64"/>
      <c r="Q3" s="64"/>
      <c r="R3" s="52"/>
      <c r="S3" s="51" t="s">
        <v>11</v>
      </c>
      <c r="T3" s="64"/>
      <c r="U3" s="52"/>
      <c r="V3" s="51" t="s">
        <v>12</v>
      </c>
      <c r="W3" s="65"/>
      <c r="X3" s="65"/>
      <c r="Y3" s="66" t="s">
        <v>21</v>
      </c>
      <c r="Z3" s="70" t="s">
        <v>22</v>
      </c>
      <c r="AA3" s="71" t="s">
        <v>64</v>
      </c>
      <c r="AB3" s="71" t="s">
        <v>65</v>
      </c>
      <c r="AC3" s="71" t="s">
        <v>78</v>
      </c>
      <c r="AD3" s="66"/>
      <c r="AE3" s="66"/>
      <c r="AF3" s="66"/>
      <c r="AG3" s="66"/>
      <c r="AH3" s="67"/>
    </row>
    <row r="4" spans="2:34" ht="27" customHeight="1">
      <c r="B4" s="55"/>
      <c r="C4" s="58"/>
      <c r="D4" s="61"/>
      <c r="E4" s="58"/>
      <c r="F4" s="58"/>
      <c r="G4" s="51"/>
      <c r="H4" s="52"/>
      <c r="I4" s="55"/>
      <c r="J4" s="69"/>
      <c r="K4" s="61"/>
      <c r="L4" s="61"/>
      <c r="M4" s="7" t="s">
        <v>13</v>
      </c>
      <c r="N4" s="7" t="s">
        <v>14</v>
      </c>
      <c r="O4" s="7"/>
      <c r="P4" s="7" t="s">
        <v>15</v>
      </c>
      <c r="Q4" s="7" t="s">
        <v>16</v>
      </c>
      <c r="R4" s="16" t="s">
        <v>17</v>
      </c>
      <c r="S4" s="5" t="s">
        <v>18</v>
      </c>
      <c r="T4" s="18" t="s">
        <v>19</v>
      </c>
      <c r="U4" s="16" t="s">
        <v>17</v>
      </c>
      <c r="V4" s="5" t="s">
        <v>18</v>
      </c>
      <c r="W4" s="5" t="s">
        <v>20</v>
      </c>
      <c r="X4" s="16" t="s">
        <v>17</v>
      </c>
      <c r="Y4" s="66"/>
      <c r="Z4" s="70"/>
      <c r="AA4" s="72"/>
      <c r="AB4" s="72"/>
      <c r="AC4" s="72"/>
      <c r="AD4" s="66"/>
      <c r="AE4" s="66"/>
      <c r="AF4" s="66"/>
      <c r="AG4" s="66"/>
      <c r="AH4" s="67"/>
    </row>
    <row r="5" spans="2:34">
      <c r="B5" s="5">
        <v>1</v>
      </c>
      <c r="C5" s="4" t="s">
        <v>252</v>
      </c>
      <c r="D5" s="35" t="s">
        <v>32</v>
      </c>
      <c r="E5" s="38">
        <v>3371122027</v>
      </c>
      <c r="F5" s="38">
        <v>1</v>
      </c>
      <c r="G5" s="31"/>
      <c r="H5" s="30">
        <v>4</v>
      </c>
      <c r="I5" s="3">
        <v>36</v>
      </c>
      <c r="J5" s="22">
        <v>251500</v>
      </c>
      <c r="K5" s="40">
        <f t="shared" ref="K5:K25" si="0">IF(D5="教頭",7500,IF(OR(D5="教諭",D5="主幹教諭",D5="養護教諭",D5="栄養教諭",D5="講師"),ROUNDDOWN(J5*4/100,0),0))</f>
        <v>0</v>
      </c>
      <c r="L5" s="6"/>
      <c r="M5" s="3">
        <v>1</v>
      </c>
      <c r="N5" s="3"/>
      <c r="O5" s="3"/>
      <c r="P5" s="3"/>
      <c r="Q5" s="3"/>
      <c r="R5" s="40">
        <f t="shared" ref="R5:R25" si="1">M5*13000+P5*6500+Q5*5000+N5*11000</f>
        <v>13000</v>
      </c>
      <c r="S5" s="8" t="s">
        <v>39</v>
      </c>
      <c r="T5" s="6"/>
      <c r="U5" s="6"/>
      <c r="V5" s="8" t="s">
        <v>27</v>
      </c>
      <c r="W5" s="13">
        <v>24.6</v>
      </c>
      <c r="X5" s="6">
        <v>17300</v>
      </c>
      <c r="Y5" s="41">
        <f>IF(G5="行",H5,IF(G5="医",INDEX(Sheet2!$C$4:$H$153,MATCH(I5,Sheet2!$B$4:$B$153,0),MATCH(H5,Sheet2!$C$3:$H$3,0)),IF(D5="","",INDEX(Sheet2!$K$4:$N$163,MATCH(I5,Sheet2!$J$4:$J$163,0),MATCH(H5,Sheet2!$K$3:$N$3,0)))))</f>
        <v>7</v>
      </c>
      <c r="Z5" s="8" t="s">
        <v>33</v>
      </c>
      <c r="AA5" s="3">
        <v>124</v>
      </c>
      <c r="AB5" s="3">
        <v>6683</v>
      </c>
      <c r="AC5" s="48" t="str">
        <f>VLOOKUP(AB5,Sheet2!$R$3:$S$173,2)</f>
        <v>泉中央</v>
      </c>
      <c r="AD5" s="43"/>
      <c r="AE5" s="42"/>
      <c r="AF5" s="3"/>
      <c r="AG5" s="3"/>
      <c r="AH5" s="3"/>
    </row>
    <row r="6" spans="2:34">
      <c r="B6" s="5">
        <v>2</v>
      </c>
      <c r="C6" s="4" t="s">
        <v>253</v>
      </c>
      <c r="D6" s="35" t="s">
        <v>37</v>
      </c>
      <c r="E6" s="39">
        <v>3630803020</v>
      </c>
      <c r="F6" s="37">
        <v>2</v>
      </c>
      <c r="G6" s="32"/>
      <c r="H6" s="30">
        <v>3</v>
      </c>
      <c r="I6" s="3">
        <v>38</v>
      </c>
      <c r="J6" s="6">
        <v>252200</v>
      </c>
      <c r="K6" s="40">
        <f t="shared" si="0"/>
        <v>7500</v>
      </c>
      <c r="L6" s="3"/>
      <c r="M6" s="3">
        <v>1</v>
      </c>
      <c r="N6" s="3"/>
      <c r="O6" s="3"/>
      <c r="P6" s="3">
        <v>2</v>
      </c>
      <c r="Q6" s="3">
        <v>1</v>
      </c>
      <c r="R6" s="40">
        <f t="shared" si="1"/>
        <v>31000</v>
      </c>
      <c r="S6" s="8" t="s">
        <v>41</v>
      </c>
      <c r="T6" s="6"/>
      <c r="U6" s="6"/>
      <c r="V6" s="8" t="s">
        <v>36</v>
      </c>
      <c r="W6" s="10">
        <v>2.4</v>
      </c>
      <c r="X6" s="6">
        <v>2400</v>
      </c>
      <c r="Y6" s="41">
        <f>IF(G6="行",H6,IF(G6="医",INDEX(Sheet2!$C$4:$H$153,MATCH(I6,Sheet2!$B$4:$B$153,0),MATCH(H6,Sheet2!$C$3:$H$3,0)),IF(D6="","",INDEX(Sheet2!$K$4:$N$163,MATCH(I6,Sheet2!$J$4:$J$163,0),MATCH(H6,Sheet2!$K$3:$N$3,0)))))</f>
        <v>7</v>
      </c>
      <c r="Z6" s="8" t="s">
        <v>42</v>
      </c>
      <c r="AA6" s="3">
        <v>353</v>
      </c>
      <c r="AB6" s="3">
        <v>6683</v>
      </c>
      <c r="AC6" s="48" t="str">
        <f>VLOOKUP(AB6,Sheet2!$R$3:$S$173,2)</f>
        <v>泉中央</v>
      </c>
      <c r="AD6" s="43"/>
      <c r="AE6" s="42"/>
      <c r="AF6" s="3"/>
      <c r="AG6" s="24"/>
      <c r="AH6" s="3"/>
    </row>
    <row r="7" spans="2:34">
      <c r="B7" s="45">
        <v>3</v>
      </c>
      <c r="C7" s="4" t="s">
        <v>254</v>
      </c>
      <c r="D7" s="35" t="s">
        <v>29</v>
      </c>
      <c r="E7" s="38">
        <v>3580720021</v>
      </c>
      <c r="F7" s="37">
        <v>1</v>
      </c>
      <c r="G7" s="31"/>
      <c r="H7" s="30">
        <v>2</v>
      </c>
      <c r="I7" s="3">
        <v>57</v>
      </c>
      <c r="J7" s="6">
        <v>307700</v>
      </c>
      <c r="K7" s="40">
        <f t="shared" si="0"/>
        <v>12308</v>
      </c>
      <c r="L7" s="6"/>
      <c r="M7" s="17">
        <v>1</v>
      </c>
      <c r="N7" s="17"/>
      <c r="O7" s="17"/>
      <c r="P7" s="17">
        <v>1</v>
      </c>
      <c r="Q7" s="17"/>
      <c r="R7" s="40">
        <f t="shared" si="1"/>
        <v>19500</v>
      </c>
      <c r="S7" s="9" t="s">
        <v>31</v>
      </c>
      <c r="T7" s="6"/>
      <c r="U7" s="6"/>
      <c r="V7" s="8" t="s">
        <v>27</v>
      </c>
      <c r="W7" s="10">
        <v>7.9</v>
      </c>
      <c r="X7" s="6">
        <v>5300</v>
      </c>
      <c r="Y7" s="41">
        <f>IF(G7="行",H7,IF(G7="医",INDEX(Sheet2!$C$4:$H$153,MATCH(I7,Sheet2!$B$4:$B$153,0),MATCH(H7,Sheet2!$C$3:$H$3,0)),IF(D7="","",INDEX(Sheet2!$K$4:$N$163,MATCH(I7,Sheet2!$J$4:$J$163,0),MATCH(H7,Sheet2!$K$3:$N$3,0)))))</f>
        <v>4</v>
      </c>
      <c r="Z7" s="8" t="s">
        <v>50</v>
      </c>
      <c r="AA7" s="3">
        <v>361</v>
      </c>
      <c r="AB7" s="3">
        <v>6683</v>
      </c>
      <c r="AC7" s="48" t="str">
        <f>VLOOKUP(AB7,Sheet2!$R$3:$S$173,2)</f>
        <v>泉中央</v>
      </c>
      <c r="AD7" s="43"/>
      <c r="AE7" s="42"/>
      <c r="AF7" s="3"/>
      <c r="AG7" s="24"/>
      <c r="AH7" s="15"/>
    </row>
    <row r="8" spans="2:34">
      <c r="B8" s="45">
        <v>4</v>
      </c>
      <c r="C8" s="4" t="s">
        <v>255</v>
      </c>
      <c r="D8" s="35" t="s">
        <v>29</v>
      </c>
      <c r="E8" s="38">
        <v>3580531040</v>
      </c>
      <c r="F8" s="37">
        <v>2</v>
      </c>
      <c r="G8" s="31"/>
      <c r="H8" s="30">
        <v>2</v>
      </c>
      <c r="I8" s="3">
        <v>62</v>
      </c>
      <c r="J8" s="23">
        <v>339000</v>
      </c>
      <c r="K8" s="40">
        <f t="shared" si="0"/>
        <v>13560</v>
      </c>
      <c r="L8" s="6">
        <v>11100</v>
      </c>
      <c r="M8" s="3">
        <v>1</v>
      </c>
      <c r="N8" s="3"/>
      <c r="O8" s="3"/>
      <c r="P8" s="3"/>
      <c r="Q8" s="3"/>
      <c r="R8" s="40">
        <f t="shared" si="1"/>
        <v>13000</v>
      </c>
      <c r="S8" s="8" t="s">
        <v>31</v>
      </c>
      <c r="T8" s="6"/>
      <c r="U8" s="6"/>
      <c r="V8" s="8" t="s">
        <v>27</v>
      </c>
      <c r="W8" s="10">
        <v>11.3</v>
      </c>
      <c r="X8" s="6">
        <v>7900</v>
      </c>
      <c r="Y8" s="41">
        <f>IF(G8="行",H8,IF(G8="医",INDEX(Sheet2!$C$4:$H$153,MATCH(I8,Sheet2!$B$4:$B$153,0),MATCH(H8,Sheet2!$C$3:$H$3,0)),IF(D8="","",INDEX(Sheet2!$K$4:$N$163,MATCH(I8,Sheet2!$J$4:$J$163,0),MATCH(H8,Sheet2!$K$3:$N$3,0)))))</f>
        <v>5</v>
      </c>
      <c r="Z8" s="8" t="s">
        <v>77</v>
      </c>
      <c r="AA8" s="3">
        <v>365</v>
      </c>
      <c r="AB8" s="3">
        <v>6683</v>
      </c>
      <c r="AC8" s="48" t="str">
        <f>VLOOKUP(AB8,Sheet2!$R$3:$S$173,2)</f>
        <v>泉中央</v>
      </c>
      <c r="AD8" s="43"/>
      <c r="AE8" s="42"/>
      <c r="AF8" s="3"/>
      <c r="AG8" s="3"/>
      <c r="AH8" s="3"/>
    </row>
    <row r="9" spans="2:34">
      <c r="B9" s="45">
        <v>5</v>
      </c>
      <c r="C9" s="4" t="s">
        <v>256</v>
      </c>
      <c r="D9" s="35" t="s">
        <v>55</v>
      </c>
      <c r="E9" s="38">
        <v>3550206012</v>
      </c>
      <c r="F9" s="37">
        <v>1</v>
      </c>
      <c r="G9" s="31"/>
      <c r="H9" s="30">
        <v>2</v>
      </c>
      <c r="I9" s="3">
        <v>76</v>
      </c>
      <c r="J9" s="22">
        <v>372500</v>
      </c>
      <c r="K9" s="40">
        <f t="shared" si="0"/>
        <v>14900</v>
      </c>
      <c r="L9" s="3"/>
      <c r="M9" s="3">
        <v>1</v>
      </c>
      <c r="N9" s="3"/>
      <c r="O9" s="3"/>
      <c r="P9" s="3">
        <v>2</v>
      </c>
      <c r="Q9" s="3">
        <v>1</v>
      </c>
      <c r="R9" s="40">
        <f t="shared" si="1"/>
        <v>31000</v>
      </c>
      <c r="S9" s="8" t="s">
        <v>41</v>
      </c>
      <c r="T9" s="6"/>
      <c r="U9" s="6"/>
      <c r="V9" s="8" t="s">
        <v>56</v>
      </c>
      <c r="W9" s="13">
        <v>11.5</v>
      </c>
      <c r="X9" s="6">
        <v>7900</v>
      </c>
      <c r="Y9" s="41">
        <f>IF(G9="行",H9,IF(G9="医",INDEX(Sheet2!$C$4:$H$153,MATCH(I9,Sheet2!$B$4:$B$153,0),MATCH(H9,Sheet2!$C$3:$H$3,0)),IF(D9="","",INDEX(Sheet2!$K$4:$N$163,MATCH(I9,Sheet2!$J$4:$J$163,0),MATCH(H9,Sheet2!$K$3:$N$3,0)))))</f>
        <v>5</v>
      </c>
      <c r="Z9" s="8" t="s">
        <v>76</v>
      </c>
      <c r="AA9" s="3">
        <v>371</v>
      </c>
      <c r="AB9" s="3">
        <v>6683</v>
      </c>
      <c r="AC9" s="48" t="str">
        <f>VLOOKUP(AB9,Sheet2!$R$3:$S$173,2)</f>
        <v>泉中央</v>
      </c>
      <c r="AD9" s="43"/>
      <c r="AE9" s="42"/>
      <c r="AF9" s="3"/>
      <c r="AG9" s="24"/>
      <c r="AH9" s="3"/>
    </row>
    <row r="10" spans="2:34">
      <c r="B10" s="45">
        <v>6</v>
      </c>
      <c r="C10" s="4" t="s">
        <v>257</v>
      </c>
      <c r="D10" s="35" t="s">
        <v>55</v>
      </c>
      <c r="E10" s="38">
        <v>3491009046</v>
      </c>
      <c r="F10" s="37">
        <v>2</v>
      </c>
      <c r="G10" s="31"/>
      <c r="H10" s="30">
        <v>2</v>
      </c>
      <c r="I10" s="3">
        <v>86</v>
      </c>
      <c r="J10" s="23">
        <v>380600</v>
      </c>
      <c r="K10" s="40">
        <f t="shared" si="0"/>
        <v>15224</v>
      </c>
      <c r="L10" s="6"/>
      <c r="M10" s="3"/>
      <c r="N10" s="3"/>
      <c r="O10" s="3"/>
      <c r="P10" s="3"/>
      <c r="Q10" s="3"/>
      <c r="R10" s="40">
        <f t="shared" si="1"/>
        <v>0</v>
      </c>
      <c r="S10" s="8" t="s">
        <v>51</v>
      </c>
      <c r="T10" s="6">
        <v>88000</v>
      </c>
      <c r="U10" s="6">
        <v>27000</v>
      </c>
      <c r="V10" s="8" t="s">
        <v>56</v>
      </c>
      <c r="W10" s="13">
        <v>11.5</v>
      </c>
      <c r="X10" s="6">
        <v>7900</v>
      </c>
      <c r="Y10" s="41">
        <f>IF(G10="行",H10,IF(G10="医",INDEX(Sheet2!$C$4:$H$153,MATCH(I10,Sheet2!$B$4:$B$153,0),MATCH(H10,Sheet2!$C$3:$H$3,0)),IF(D10="","",INDEX(Sheet2!$K$4:$N$163,MATCH(I10,Sheet2!$J$4:$J$163,0),MATCH(H10,Sheet2!$K$3:$N$3,0)))))</f>
        <v>5</v>
      </c>
      <c r="Z10" s="8" t="s">
        <v>72</v>
      </c>
      <c r="AA10" s="3">
        <v>375</v>
      </c>
      <c r="AB10" s="3">
        <v>6683</v>
      </c>
      <c r="AC10" s="48" t="str">
        <f>VLOOKUP(AB10,Sheet2!$R$3:$S$173,2)</f>
        <v>泉中央</v>
      </c>
      <c r="AD10" s="43"/>
      <c r="AE10" s="42"/>
      <c r="AF10" s="3"/>
      <c r="AG10" s="3"/>
      <c r="AH10" s="3"/>
    </row>
    <row r="11" spans="2:34">
      <c r="B11" s="45">
        <v>7</v>
      </c>
      <c r="C11" s="4" t="s">
        <v>258</v>
      </c>
      <c r="D11" s="35" t="s">
        <v>29</v>
      </c>
      <c r="E11" s="38">
        <v>3490422047</v>
      </c>
      <c r="F11" s="37">
        <v>1</v>
      </c>
      <c r="G11" s="31"/>
      <c r="H11" s="30">
        <v>2</v>
      </c>
      <c r="I11" s="3">
        <v>91</v>
      </c>
      <c r="J11" s="6">
        <v>396600</v>
      </c>
      <c r="K11" s="40">
        <f t="shared" si="0"/>
        <v>15864</v>
      </c>
      <c r="L11" s="6">
        <v>11100</v>
      </c>
      <c r="M11" s="3">
        <v>1</v>
      </c>
      <c r="N11" s="3"/>
      <c r="O11" s="3"/>
      <c r="P11" s="3">
        <v>2</v>
      </c>
      <c r="Q11" s="3">
        <v>1</v>
      </c>
      <c r="R11" s="40">
        <f t="shared" si="1"/>
        <v>31000</v>
      </c>
      <c r="S11" s="8" t="s">
        <v>41</v>
      </c>
      <c r="T11" s="6"/>
      <c r="U11" s="6"/>
      <c r="V11" s="8" t="s">
        <v>36</v>
      </c>
      <c r="W11" s="13">
        <v>14.1</v>
      </c>
      <c r="X11" s="6">
        <v>10500</v>
      </c>
      <c r="Y11" s="41">
        <f>IF(G11="行",H11,IF(G11="医",INDEX(Sheet2!$C$4:$H$153,MATCH(I11,Sheet2!$B$4:$B$153,0),MATCH(H11,Sheet2!$C$3:$H$3,0)),IF(D11="","",INDEX(Sheet2!$K$4:$N$163,MATCH(I11,Sheet2!$J$4:$J$163,0),MATCH(H11,Sheet2!$K$3:$N$3,0)))))</f>
        <v>5</v>
      </c>
      <c r="Z11" s="8" t="s">
        <v>62</v>
      </c>
      <c r="AA11" s="3">
        <v>375</v>
      </c>
      <c r="AB11" s="3">
        <v>6683</v>
      </c>
      <c r="AC11" s="48" t="str">
        <f>VLOOKUP(AB11,Sheet2!$R$3:$S$173,2)</f>
        <v>泉中央</v>
      </c>
      <c r="AD11" s="43"/>
      <c r="AE11" s="42"/>
      <c r="AF11" s="3"/>
      <c r="AG11" s="24"/>
      <c r="AH11" s="3"/>
    </row>
    <row r="12" spans="2:34">
      <c r="B12" s="45">
        <v>8</v>
      </c>
      <c r="C12" s="4" t="s">
        <v>259</v>
      </c>
      <c r="D12" s="35" t="s">
        <v>29</v>
      </c>
      <c r="E12" s="38">
        <v>3450102023</v>
      </c>
      <c r="F12" s="37">
        <v>2</v>
      </c>
      <c r="G12" s="31"/>
      <c r="H12" s="30">
        <v>2</v>
      </c>
      <c r="I12" s="3">
        <v>98</v>
      </c>
      <c r="J12" s="6">
        <v>396600</v>
      </c>
      <c r="K12" s="40">
        <f t="shared" si="0"/>
        <v>15864</v>
      </c>
      <c r="L12" s="6"/>
      <c r="M12" s="3"/>
      <c r="N12" s="3"/>
      <c r="O12" s="3"/>
      <c r="P12" s="3"/>
      <c r="Q12" s="3"/>
      <c r="R12" s="40">
        <f t="shared" si="1"/>
        <v>0</v>
      </c>
      <c r="S12" s="8" t="s">
        <v>41</v>
      </c>
      <c r="T12" s="6"/>
      <c r="U12" s="6"/>
      <c r="V12" s="8" t="s">
        <v>27</v>
      </c>
      <c r="W12" s="19">
        <v>14.3</v>
      </c>
      <c r="X12" s="6">
        <v>10500</v>
      </c>
      <c r="Y12" s="41">
        <f>IF(G12="行",H12,IF(G12="医",INDEX(Sheet2!$C$4:$H$153,MATCH(I12,Sheet2!$B$4:$B$153,0),MATCH(H12,Sheet2!$C$3:$H$3,0)),IF(D12="","",INDEX(Sheet2!$K$4:$N$163,MATCH(I12,Sheet2!$J$4:$J$163,0),MATCH(H12,Sheet2!$K$3:$N$3,0)))))</f>
        <v>5</v>
      </c>
      <c r="Z12" s="8" t="s">
        <v>61</v>
      </c>
      <c r="AA12" s="3">
        <v>1755</v>
      </c>
      <c r="AB12" s="3">
        <v>6683</v>
      </c>
      <c r="AC12" s="48" t="str">
        <f>VLOOKUP(AB12,Sheet2!$R$3:$S$173,2)</f>
        <v>泉中央</v>
      </c>
      <c r="AD12" s="43"/>
      <c r="AE12" s="42"/>
      <c r="AF12" s="3"/>
      <c r="AG12" s="3"/>
      <c r="AH12" s="3"/>
    </row>
    <row r="13" spans="2:34">
      <c r="B13" s="45">
        <v>9</v>
      </c>
      <c r="C13" s="4" t="s">
        <v>260</v>
      </c>
      <c r="D13" s="35" t="s">
        <v>29</v>
      </c>
      <c r="E13" s="38">
        <v>3430107045</v>
      </c>
      <c r="F13" s="37">
        <v>1</v>
      </c>
      <c r="G13" s="31"/>
      <c r="H13" s="30">
        <v>2</v>
      </c>
      <c r="I13" s="3">
        <v>124</v>
      </c>
      <c r="J13" s="6">
        <v>400100</v>
      </c>
      <c r="K13" s="40">
        <f t="shared" si="0"/>
        <v>16004</v>
      </c>
      <c r="L13" s="6"/>
      <c r="M13" s="17"/>
      <c r="N13" s="17"/>
      <c r="O13" s="17"/>
      <c r="P13" s="17">
        <v>3</v>
      </c>
      <c r="Q13" s="17">
        <v>2</v>
      </c>
      <c r="R13" s="40">
        <f t="shared" si="1"/>
        <v>29500</v>
      </c>
      <c r="S13" s="9" t="s">
        <v>41</v>
      </c>
      <c r="T13" s="6"/>
      <c r="U13" s="6"/>
      <c r="V13" s="8" t="s">
        <v>27</v>
      </c>
      <c r="W13" s="13">
        <v>14.4</v>
      </c>
      <c r="X13" s="6">
        <v>10500</v>
      </c>
      <c r="Y13" s="41">
        <f>IF(G13="行",H13,IF(G13="医",INDEX(Sheet2!$C$4:$H$153,MATCH(I13,Sheet2!$B$4:$B$153,0),MATCH(H13,Sheet2!$C$3:$H$3,0)),IF(D13="","",INDEX(Sheet2!$K$4:$N$163,MATCH(I13,Sheet2!$J$4:$J$163,0),MATCH(H13,Sheet2!$K$3:$N$3,0)))))</f>
        <v>5</v>
      </c>
      <c r="Z13" s="34" t="s">
        <v>60</v>
      </c>
      <c r="AA13" s="3">
        <v>2710</v>
      </c>
      <c r="AB13" s="3">
        <v>6683</v>
      </c>
      <c r="AC13" s="48" t="str">
        <f>VLOOKUP(AB13,Sheet2!$R$3:$S$173,2)</f>
        <v>泉中央</v>
      </c>
      <c r="AD13" s="43"/>
      <c r="AE13" s="42"/>
      <c r="AF13" s="3"/>
      <c r="AG13" s="24"/>
      <c r="AH13" s="3"/>
    </row>
    <row r="14" spans="2:34">
      <c r="B14" s="45">
        <v>10</v>
      </c>
      <c r="C14" s="4" t="s">
        <v>261</v>
      </c>
      <c r="D14" s="35" t="s">
        <v>38</v>
      </c>
      <c r="E14" s="38">
        <v>3420526015</v>
      </c>
      <c r="F14" s="37">
        <v>2</v>
      </c>
      <c r="G14" s="31"/>
      <c r="H14" s="30">
        <v>2</v>
      </c>
      <c r="I14" s="3">
        <v>124</v>
      </c>
      <c r="J14" s="6">
        <v>403900</v>
      </c>
      <c r="K14" s="40">
        <f t="shared" si="0"/>
        <v>16156</v>
      </c>
      <c r="L14" s="14"/>
      <c r="M14" s="17"/>
      <c r="N14" s="17"/>
      <c r="O14" s="17"/>
      <c r="P14" s="17"/>
      <c r="Q14" s="17"/>
      <c r="R14" s="40">
        <f t="shared" si="1"/>
        <v>0</v>
      </c>
      <c r="S14" s="9" t="s">
        <v>41</v>
      </c>
      <c r="T14" s="6"/>
      <c r="U14" s="6"/>
      <c r="V14" s="8" t="s">
        <v>27</v>
      </c>
      <c r="W14" s="21">
        <v>14.9</v>
      </c>
      <c r="X14" s="6">
        <v>10500</v>
      </c>
      <c r="Y14" s="41">
        <f>IF(G14="行",H14,IF(G14="医",INDEX(Sheet2!$C$4:$H$153,MATCH(I14,Sheet2!$B$4:$B$153,0),MATCH(H14,Sheet2!$C$3:$H$3,0)),IF(D14="","",INDEX(Sheet2!$K$4:$N$163,MATCH(I14,Sheet2!$J$4:$J$163,0),MATCH(H14,Sheet2!$K$3:$N$3,0)))))</f>
        <v>5</v>
      </c>
      <c r="Z14" s="8" t="s">
        <v>59</v>
      </c>
      <c r="AA14" s="3">
        <v>2710</v>
      </c>
      <c r="AB14" s="3">
        <v>6683</v>
      </c>
      <c r="AC14" s="48" t="str">
        <f>VLOOKUP(AB14,Sheet2!$R$3:$S$173,2)</f>
        <v>泉中央</v>
      </c>
      <c r="AD14" s="43"/>
      <c r="AE14" s="42"/>
      <c r="AF14" s="3"/>
      <c r="AG14" s="24"/>
      <c r="AH14" s="3"/>
    </row>
    <row r="15" spans="2:34">
      <c r="B15" s="45">
        <v>11</v>
      </c>
      <c r="C15" s="4" t="s">
        <v>262</v>
      </c>
      <c r="D15" s="35" t="s">
        <v>29</v>
      </c>
      <c r="E15" s="38">
        <v>3420224043</v>
      </c>
      <c r="F15" s="37">
        <v>1</v>
      </c>
      <c r="G15" s="31"/>
      <c r="H15" s="30">
        <v>2</v>
      </c>
      <c r="I15" s="3">
        <v>129</v>
      </c>
      <c r="J15" s="6">
        <v>403900</v>
      </c>
      <c r="K15" s="40">
        <f t="shared" si="0"/>
        <v>16156</v>
      </c>
      <c r="L15" s="6">
        <v>11100</v>
      </c>
      <c r="M15" s="17"/>
      <c r="N15" s="17"/>
      <c r="O15" s="17"/>
      <c r="P15" s="17"/>
      <c r="Q15" s="17"/>
      <c r="R15" s="40">
        <f t="shared" si="1"/>
        <v>0</v>
      </c>
      <c r="S15" s="9" t="s">
        <v>41</v>
      </c>
      <c r="T15" s="6"/>
      <c r="U15" s="6"/>
      <c r="V15" s="8" t="s">
        <v>27</v>
      </c>
      <c r="W15" s="19">
        <v>15</v>
      </c>
      <c r="X15" s="6">
        <v>10500</v>
      </c>
      <c r="Y15" s="41">
        <f>IF(G15="行",H15,IF(G15="医",INDEX(Sheet2!$C$4:$H$153,MATCH(I15,Sheet2!$B$4:$B$153,0),MATCH(H15,Sheet2!$C$3:$H$3,0)),IF(D15="","",INDEX(Sheet2!$K$4:$N$163,MATCH(I15,Sheet2!$J$4:$J$163,0),MATCH(H15,Sheet2!$K$3:$N$3,0)))))</f>
        <v>5</v>
      </c>
      <c r="Z15" s="8" t="s">
        <v>54</v>
      </c>
      <c r="AA15" s="3">
        <v>2710</v>
      </c>
      <c r="AB15" s="3">
        <v>6683</v>
      </c>
      <c r="AC15" s="48" t="str">
        <f>VLOOKUP(AB15,Sheet2!$R$3:$S$173,2)</f>
        <v>泉中央</v>
      </c>
      <c r="AD15" s="43"/>
      <c r="AE15" s="42"/>
      <c r="AF15" s="3"/>
      <c r="AG15" s="24"/>
      <c r="AH15" s="3"/>
    </row>
    <row r="16" spans="2:34">
      <c r="B16" s="45">
        <v>12</v>
      </c>
      <c r="C16" s="4" t="s">
        <v>263</v>
      </c>
      <c r="D16" s="35" t="s">
        <v>29</v>
      </c>
      <c r="E16" s="38">
        <v>3401223036</v>
      </c>
      <c r="F16" s="37">
        <v>2</v>
      </c>
      <c r="G16" s="31"/>
      <c r="H16" s="30">
        <v>2</v>
      </c>
      <c r="I16" s="3">
        <v>136</v>
      </c>
      <c r="J16" s="6">
        <v>404500</v>
      </c>
      <c r="K16" s="40">
        <f t="shared" si="0"/>
        <v>16180</v>
      </c>
      <c r="L16" s="6"/>
      <c r="M16" s="17"/>
      <c r="N16" s="17"/>
      <c r="O16" s="17"/>
      <c r="P16" s="17">
        <v>2</v>
      </c>
      <c r="Q16" s="17"/>
      <c r="R16" s="40">
        <f t="shared" si="1"/>
        <v>13000</v>
      </c>
      <c r="S16" s="9" t="s">
        <v>41</v>
      </c>
      <c r="T16" s="6"/>
      <c r="U16" s="6"/>
      <c r="V16" s="8" t="s">
        <v>27</v>
      </c>
      <c r="W16" s="19">
        <v>15.2</v>
      </c>
      <c r="X16" s="6">
        <v>10500</v>
      </c>
      <c r="Y16" s="41">
        <f>IF(G16="行",H16,IF(G16="医",INDEX(Sheet2!$C$4:$H$153,MATCH(I16,Sheet2!$B$4:$B$153,0),MATCH(H16,Sheet2!$C$3:$H$3,0)),IF(D16="","",INDEX(Sheet2!$K$4:$N$163,MATCH(I16,Sheet2!$J$4:$J$163,0),MATCH(H16,Sheet2!$K$3:$N$3,0)))))</f>
        <v>5</v>
      </c>
      <c r="Z16" s="8" t="s">
        <v>53</v>
      </c>
      <c r="AA16" s="3">
        <v>2711</v>
      </c>
      <c r="AB16" s="3">
        <v>6683</v>
      </c>
      <c r="AC16" s="48" t="str">
        <f>VLOOKUP(AB16,Sheet2!$R$3:$S$173,2)</f>
        <v>泉中央</v>
      </c>
      <c r="AD16" s="43"/>
      <c r="AE16" s="42"/>
      <c r="AF16" s="3"/>
      <c r="AG16" s="24"/>
      <c r="AH16" s="3"/>
    </row>
    <row r="17" spans="2:34">
      <c r="B17" s="45">
        <v>13</v>
      </c>
      <c r="C17" s="4" t="s">
        <v>264</v>
      </c>
      <c r="D17" s="35" t="s">
        <v>29</v>
      </c>
      <c r="E17" s="38">
        <v>3401206042</v>
      </c>
      <c r="F17" s="37">
        <v>1</v>
      </c>
      <c r="G17" s="31"/>
      <c r="H17" s="30">
        <v>2</v>
      </c>
      <c r="I17" s="3">
        <v>137</v>
      </c>
      <c r="J17" s="6">
        <v>405400</v>
      </c>
      <c r="K17" s="40">
        <f t="shared" si="0"/>
        <v>16216</v>
      </c>
      <c r="L17" s="6"/>
      <c r="M17" s="17">
        <v>1</v>
      </c>
      <c r="N17" s="17"/>
      <c r="O17" s="17"/>
      <c r="P17" s="17">
        <v>2</v>
      </c>
      <c r="Q17" s="17">
        <v>1</v>
      </c>
      <c r="R17" s="40">
        <f t="shared" si="1"/>
        <v>31000</v>
      </c>
      <c r="S17" s="9" t="s">
        <v>41</v>
      </c>
      <c r="T17" s="6"/>
      <c r="U17" s="6"/>
      <c r="V17" s="8" t="s">
        <v>27</v>
      </c>
      <c r="W17" s="19">
        <v>15.5</v>
      </c>
      <c r="X17" s="6">
        <v>10500</v>
      </c>
      <c r="Y17" s="41">
        <f>IF(G17="行",H17,IF(G17="医",INDEX(Sheet2!$C$4:$H$153,MATCH(I17,Sheet2!$B$4:$B$153,0),MATCH(H17,Sheet2!$C$3:$H$3,0)),IF(D17="","",INDEX(Sheet2!$K$4:$N$163,MATCH(I17,Sheet2!$J$4:$J$163,0),MATCH(H17,Sheet2!$K$3:$N$3,0)))))</f>
        <v>5</v>
      </c>
      <c r="Z17" s="8" t="s">
        <v>46</v>
      </c>
      <c r="AA17" s="3">
        <v>2733</v>
      </c>
      <c r="AB17" s="3">
        <v>6683</v>
      </c>
      <c r="AC17" s="48" t="str">
        <f>VLOOKUP(AB17,Sheet2!$R$3:$S$173,2)</f>
        <v>泉中央</v>
      </c>
      <c r="AD17" s="43"/>
      <c r="AE17" s="42"/>
      <c r="AF17" s="3"/>
      <c r="AG17" s="24"/>
      <c r="AH17" s="3"/>
    </row>
    <row r="18" spans="2:34">
      <c r="B18" s="45">
        <v>14</v>
      </c>
      <c r="C18" s="4" t="s">
        <v>265</v>
      </c>
      <c r="D18" s="35" t="s">
        <v>73</v>
      </c>
      <c r="E18" s="38">
        <v>3391215021</v>
      </c>
      <c r="F18" s="37">
        <v>2</v>
      </c>
      <c r="G18" s="31"/>
      <c r="H18" s="30">
        <v>2</v>
      </c>
      <c r="I18" s="3">
        <v>138</v>
      </c>
      <c r="J18" s="6">
        <v>406800</v>
      </c>
      <c r="K18" s="40">
        <f t="shared" si="0"/>
        <v>16272</v>
      </c>
      <c r="L18" s="6">
        <v>11100</v>
      </c>
      <c r="M18" s="17"/>
      <c r="N18" s="17"/>
      <c r="O18" s="17"/>
      <c r="P18" s="17">
        <v>2</v>
      </c>
      <c r="Q18" s="17"/>
      <c r="R18" s="40">
        <f t="shared" si="1"/>
        <v>13000</v>
      </c>
      <c r="S18" s="9" t="s">
        <v>74</v>
      </c>
      <c r="T18" s="6"/>
      <c r="U18" s="6"/>
      <c r="V18" s="8" t="s">
        <v>75</v>
      </c>
      <c r="W18" s="21">
        <v>16.100000000000001</v>
      </c>
      <c r="X18" s="6">
        <v>11800</v>
      </c>
      <c r="Y18" s="41">
        <f>IF(G18="行",H18,IF(G18="医",INDEX(Sheet2!$C$4:$H$153,MATCH(I18,Sheet2!$B$4:$B$153,0),MATCH(H18,Sheet2!$C$3:$H$3,0)),IF(D18="","",INDEX(Sheet2!$K$4:$N$163,MATCH(I18,Sheet2!$J$4:$J$163,0),MATCH(H18,Sheet2!$K$3:$N$3,0)))))</f>
        <v>5</v>
      </c>
      <c r="Z18" s="8" t="s">
        <v>45</v>
      </c>
      <c r="AA18" s="3">
        <v>2750</v>
      </c>
      <c r="AB18" s="3">
        <v>6683</v>
      </c>
      <c r="AC18" s="48" t="str">
        <f>VLOOKUP(AB18,Sheet2!$R$3:$S$173,2)</f>
        <v>泉中央</v>
      </c>
      <c r="AD18" s="43"/>
      <c r="AE18" s="42"/>
      <c r="AF18" s="3"/>
      <c r="AG18" s="24"/>
      <c r="AH18" s="3"/>
    </row>
    <row r="19" spans="2:34">
      <c r="B19" s="45">
        <v>15</v>
      </c>
      <c r="C19" s="4" t="s">
        <v>267</v>
      </c>
      <c r="D19" s="35" t="s">
        <v>73</v>
      </c>
      <c r="E19" s="39">
        <v>3390409027</v>
      </c>
      <c r="F19" s="37">
        <v>1</v>
      </c>
      <c r="G19" s="32"/>
      <c r="H19" s="30">
        <v>2</v>
      </c>
      <c r="I19" s="3">
        <v>139</v>
      </c>
      <c r="J19" s="6">
        <v>406800</v>
      </c>
      <c r="K19" s="40">
        <f t="shared" si="0"/>
        <v>16272</v>
      </c>
      <c r="L19" s="3"/>
      <c r="M19" s="3"/>
      <c r="N19" s="3"/>
      <c r="O19" s="3"/>
      <c r="P19" s="3"/>
      <c r="Q19" s="3"/>
      <c r="R19" s="40">
        <f t="shared" si="1"/>
        <v>0</v>
      </c>
      <c r="S19" s="8" t="s">
        <v>74</v>
      </c>
      <c r="T19" s="6"/>
      <c r="U19" s="6"/>
      <c r="V19" s="8" t="s">
        <v>75</v>
      </c>
      <c r="W19" s="10">
        <v>16.3</v>
      </c>
      <c r="X19" s="6">
        <v>11800</v>
      </c>
      <c r="Y19" s="41">
        <f>IF(G19="行",H19,IF(G19="医",INDEX(Sheet2!$C$4:$H$153,MATCH(I19,Sheet2!$B$4:$B$153,0),MATCH(H19,Sheet2!$C$3:$H$3,0)),IF(D19="","",INDEX(Sheet2!$K$4:$N$163,MATCH(I19,Sheet2!$J$4:$J$163,0),MATCH(H19,Sheet2!$K$3:$N$3,0)))))</f>
        <v>5</v>
      </c>
      <c r="Z19" s="3">
        <v>2031</v>
      </c>
      <c r="AA19" s="3">
        <v>2753</v>
      </c>
      <c r="AB19" s="3">
        <v>6683</v>
      </c>
      <c r="AC19" s="48" t="str">
        <f>VLOOKUP(AB19,Sheet2!$R$3:$S$173,2)</f>
        <v>泉中央</v>
      </c>
      <c r="AD19" s="43"/>
      <c r="AE19" s="42"/>
      <c r="AF19" s="3"/>
      <c r="AG19" s="3"/>
      <c r="AH19" s="3"/>
    </row>
    <row r="20" spans="2:34">
      <c r="B20" s="45">
        <v>16</v>
      </c>
      <c r="C20" s="4" t="s">
        <v>266</v>
      </c>
      <c r="D20" s="35" t="s">
        <v>29</v>
      </c>
      <c r="E20" s="38">
        <v>3390221052</v>
      </c>
      <c r="F20" s="38">
        <v>2</v>
      </c>
      <c r="G20" s="31"/>
      <c r="H20" s="30">
        <v>2</v>
      </c>
      <c r="I20" s="3">
        <v>141</v>
      </c>
      <c r="J20" s="6">
        <v>411200</v>
      </c>
      <c r="K20" s="40">
        <f t="shared" si="0"/>
        <v>16448</v>
      </c>
      <c r="L20" s="6"/>
      <c r="M20" s="3"/>
      <c r="N20" s="3"/>
      <c r="O20" s="3"/>
      <c r="P20" s="3">
        <v>2</v>
      </c>
      <c r="Q20" s="3"/>
      <c r="R20" s="40">
        <f t="shared" si="1"/>
        <v>13000</v>
      </c>
      <c r="S20" s="8" t="s">
        <v>41</v>
      </c>
      <c r="T20" s="6"/>
      <c r="U20" s="6"/>
      <c r="V20" s="8" t="s">
        <v>27</v>
      </c>
      <c r="W20" s="19">
        <v>17.100000000000001</v>
      </c>
      <c r="X20" s="6">
        <v>11800</v>
      </c>
      <c r="Y20" s="41">
        <f>IF(G20="行",H20,IF(G20="医",INDEX(Sheet2!$C$4:$H$153,MATCH(I20,Sheet2!$B$4:$B$153,0),MATCH(H20,Sheet2!$C$3:$H$3,0)),IF(D20="","",INDEX(Sheet2!$K$4:$N$163,MATCH(I20,Sheet2!$J$4:$J$163,0),MATCH(H20,Sheet2!$K$3:$N$3,0)))))</f>
        <v>5</v>
      </c>
      <c r="Z20" s="8" t="s">
        <v>48</v>
      </c>
      <c r="AA20" s="3">
        <v>2755</v>
      </c>
      <c r="AB20" s="3">
        <v>6683</v>
      </c>
      <c r="AC20" s="48" t="str">
        <f>VLOOKUP(AB20,Sheet2!$R$3:$S$173,2)</f>
        <v>泉中央</v>
      </c>
      <c r="AD20" s="43"/>
      <c r="AE20" s="42"/>
      <c r="AF20" s="3"/>
      <c r="AG20" s="3"/>
      <c r="AH20" s="3"/>
    </row>
    <row r="21" spans="2:34">
      <c r="B21" s="45">
        <v>17</v>
      </c>
      <c r="C21" s="4" t="s">
        <v>268</v>
      </c>
      <c r="D21" s="35" t="s">
        <v>55</v>
      </c>
      <c r="E21" s="38">
        <v>3380325038</v>
      </c>
      <c r="F21" s="38">
        <v>1</v>
      </c>
      <c r="G21" s="31"/>
      <c r="H21" s="30">
        <v>2</v>
      </c>
      <c r="I21" s="3">
        <v>143</v>
      </c>
      <c r="J21" s="6">
        <v>411200</v>
      </c>
      <c r="K21" s="40">
        <f t="shared" si="0"/>
        <v>16448</v>
      </c>
      <c r="L21" s="6"/>
      <c r="M21" s="3"/>
      <c r="N21" s="3"/>
      <c r="O21" s="3"/>
      <c r="P21" s="3"/>
      <c r="Q21" s="3"/>
      <c r="R21" s="40">
        <f t="shared" si="1"/>
        <v>0</v>
      </c>
      <c r="S21" s="8" t="s">
        <v>71</v>
      </c>
      <c r="T21" s="6">
        <v>62000</v>
      </c>
      <c r="U21" s="6">
        <v>27000</v>
      </c>
      <c r="V21" s="8" t="s">
        <v>56</v>
      </c>
      <c r="W21" s="13">
        <v>17.100000000000001</v>
      </c>
      <c r="X21" s="6">
        <v>11800</v>
      </c>
      <c r="Y21" s="41">
        <f>IF(G21="行",H21,IF(G21="医",INDEX(Sheet2!$C$4:$H$153,MATCH(I21,Sheet2!$B$4:$B$153,0),MATCH(H21,Sheet2!$C$3:$H$3,0)),IF(D21="","",INDEX(Sheet2!$K$4:$N$163,MATCH(I21,Sheet2!$J$4:$J$163,0),MATCH(H21,Sheet2!$K$3:$N$3,0)))))</f>
        <v>5</v>
      </c>
      <c r="Z21" s="8" t="s">
        <v>52</v>
      </c>
      <c r="AA21" s="3">
        <v>3209</v>
      </c>
      <c r="AB21" s="3">
        <v>6683</v>
      </c>
      <c r="AC21" s="48" t="str">
        <f>VLOOKUP(AB21,Sheet2!$R$3:$S$173,2)</f>
        <v>泉中央</v>
      </c>
      <c r="AD21" s="43"/>
      <c r="AE21" s="42"/>
      <c r="AF21" s="3"/>
      <c r="AG21" s="3"/>
      <c r="AH21" s="3"/>
    </row>
    <row r="22" spans="2:34">
      <c r="B22" s="5">
        <v>18</v>
      </c>
      <c r="C22" s="4" t="s">
        <v>269</v>
      </c>
      <c r="D22" s="35" t="s">
        <v>30</v>
      </c>
      <c r="E22" s="38">
        <v>3360402044</v>
      </c>
      <c r="F22" s="38">
        <v>2</v>
      </c>
      <c r="G22" s="31"/>
      <c r="H22" s="30">
        <v>2</v>
      </c>
      <c r="I22" s="3">
        <v>147</v>
      </c>
      <c r="J22" s="6">
        <v>412400</v>
      </c>
      <c r="K22" s="40">
        <f t="shared" si="0"/>
        <v>16496</v>
      </c>
      <c r="L22" s="3"/>
      <c r="M22" s="3"/>
      <c r="N22" s="3"/>
      <c r="O22" s="3"/>
      <c r="P22" s="3">
        <v>2</v>
      </c>
      <c r="Q22" s="3"/>
      <c r="R22" s="40">
        <f t="shared" si="1"/>
        <v>13000</v>
      </c>
      <c r="S22" s="8" t="s">
        <v>41</v>
      </c>
      <c r="T22" s="6"/>
      <c r="U22" s="6"/>
      <c r="V22" s="8" t="s">
        <v>27</v>
      </c>
      <c r="W22" s="21">
        <v>17.399999999999999</v>
      </c>
      <c r="X22" s="6">
        <v>11800</v>
      </c>
      <c r="Y22" s="41">
        <f>IF(G22="行",H22,IF(G22="医",INDEX(Sheet2!$C$4:$H$153,MATCH(I22,Sheet2!$B$4:$B$153,0),MATCH(H22,Sheet2!$C$3:$H$3,0)),IF(D22="","",INDEX(Sheet2!$K$4:$N$163,MATCH(I22,Sheet2!$J$4:$J$163,0),MATCH(H22,Sheet2!$K$3:$N$3,0)))))</f>
        <v>5</v>
      </c>
      <c r="Z22" s="8" t="s">
        <v>49</v>
      </c>
      <c r="AA22" s="3">
        <v>3823</v>
      </c>
      <c r="AB22" s="3">
        <v>6683</v>
      </c>
      <c r="AC22" s="48" t="str">
        <f>VLOOKUP(AB22,Sheet2!$R$3:$S$173,2)</f>
        <v>泉中央</v>
      </c>
      <c r="AD22" s="43"/>
      <c r="AE22" s="42"/>
      <c r="AF22" s="3"/>
      <c r="AG22" s="24"/>
      <c r="AH22" s="3"/>
    </row>
    <row r="23" spans="2:34">
      <c r="B23" s="5">
        <v>19</v>
      </c>
      <c r="C23" s="4" t="s">
        <v>270</v>
      </c>
      <c r="D23" s="35" t="s">
        <v>35</v>
      </c>
      <c r="E23" s="38">
        <v>3341105071</v>
      </c>
      <c r="F23" s="38">
        <v>1</v>
      </c>
      <c r="G23" s="31"/>
      <c r="H23" s="30">
        <v>2</v>
      </c>
      <c r="I23" s="3">
        <v>149</v>
      </c>
      <c r="J23" s="6">
        <v>414600</v>
      </c>
      <c r="K23" s="40">
        <f t="shared" si="0"/>
        <v>16584</v>
      </c>
      <c r="L23" s="6"/>
      <c r="M23" s="17"/>
      <c r="N23" s="17"/>
      <c r="O23" s="17"/>
      <c r="P23" s="17"/>
      <c r="Q23" s="17"/>
      <c r="R23" s="40">
        <f t="shared" si="1"/>
        <v>0</v>
      </c>
      <c r="S23" s="9" t="s">
        <v>51</v>
      </c>
      <c r="T23" s="6">
        <v>44000</v>
      </c>
      <c r="U23" s="6">
        <v>21500</v>
      </c>
      <c r="V23" s="8" t="s">
        <v>36</v>
      </c>
      <c r="W23" s="10">
        <v>17.8</v>
      </c>
      <c r="X23" s="6">
        <v>11800</v>
      </c>
      <c r="Y23" s="41">
        <f>IF(G23="行",H23,IF(G23="医",INDEX(Sheet2!$C$4:$H$153,MATCH(I23,Sheet2!$B$4:$B$153,0),MATCH(H23,Sheet2!$C$3:$H$3,0)),IF(D23="","",INDEX(Sheet2!$K$4:$N$163,MATCH(I23,Sheet2!$J$4:$J$163,0),MATCH(H23,Sheet2!$K$3:$N$3,0)))))</f>
        <v>5</v>
      </c>
      <c r="Z23" s="8" t="s">
        <v>40</v>
      </c>
      <c r="AA23" s="3">
        <v>3985</v>
      </c>
      <c r="AB23" s="3">
        <v>4528</v>
      </c>
      <c r="AC23" s="48" t="str">
        <f>VLOOKUP(AB23,Sheet2!$R$3:$S$173,2)</f>
        <v>西古川</v>
      </c>
      <c r="AD23" s="43"/>
      <c r="AE23" s="42"/>
      <c r="AF23" s="24"/>
      <c r="AG23" s="24"/>
      <c r="AH23" s="3"/>
    </row>
    <row r="24" spans="2:34">
      <c r="B24" s="5">
        <v>20</v>
      </c>
      <c r="C24" s="4" t="s">
        <v>271</v>
      </c>
      <c r="D24" s="35" t="s">
        <v>47</v>
      </c>
      <c r="E24" s="38">
        <v>3340808028</v>
      </c>
      <c r="F24" s="38">
        <v>2</v>
      </c>
      <c r="G24" s="31" t="s">
        <v>34</v>
      </c>
      <c r="H24" s="30">
        <v>2</v>
      </c>
      <c r="I24" s="3">
        <v>149</v>
      </c>
      <c r="J24" s="6">
        <v>431900</v>
      </c>
      <c r="K24" s="40">
        <f t="shared" si="0"/>
        <v>0</v>
      </c>
      <c r="L24" s="6"/>
      <c r="M24" s="3"/>
      <c r="N24" s="3"/>
      <c r="O24" s="3"/>
      <c r="P24" s="3"/>
      <c r="Q24" s="3"/>
      <c r="R24" s="40">
        <f t="shared" si="1"/>
        <v>0</v>
      </c>
      <c r="S24" s="8" t="s">
        <v>31</v>
      </c>
      <c r="T24" s="6"/>
      <c r="U24" s="6"/>
      <c r="V24" s="8" t="s">
        <v>27</v>
      </c>
      <c r="W24" s="13">
        <v>18.7</v>
      </c>
      <c r="X24" s="6">
        <v>13200</v>
      </c>
      <c r="Y24" s="41">
        <f>IF(G24="行",H24,IF(G24="医",INDEX(Sheet2!$C$4:$H$153,MATCH(I24,Sheet2!$B$4:$B$153,0),MATCH(H24,Sheet2!$C$3:$H$3,0)),IF(D24="","",INDEX(Sheet2!$K$4:$N$163,MATCH(I24,Sheet2!$J$4:$J$163,0),MATCH(H24,Sheet2!$K$3:$N$3,0)))))</f>
        <v>2</v>
      </c>
      <c r="Z24" s="34" t="s">
        <v>43</v>
      </c>
      <c r="AA24" s="3">
        <v>3985</v>
      </c>
      <c r="AB24" s="3">
        <v>3302</v>
      </c>
      <c r="AC24" s="48" t="str">
        <f>VLOOKUP(AB24,Sheet2!$R$3:$S$173,2)</f>
        <v>岩切</v>
      </c>
      <c r="AD24" s="43"/>
      <c r="AE24" s="42"/>
      <c r="AF24" s="3"/>
      <c r="AG24" s="3"/>
      <c r="AH24" s="3"/>
    </row>
    <row r="25" spans="2:34">
      <c r="B25" s="5">
        <v>21</v>
      </c>
      <c r="C25" s="4" t="s">
        <v>272</v>
      </c>
      <c r="D25" s="35" t="s">
        <v>57</v>
      </c>
      <c r="E25" s="38">
        <v>3340130030</v>
      </c>
      <c r="F25" s="38">
        <v>1</v>
      </c>
      <c r="G25" s="31"/>
      <c r="H25" s="30">
        <v>1</v>
      </c>
      <c r="I25" s="3">
        <v>154</v>
      </c>
      <c r="J25" s="6">
        <v>450300</v>
      </c>
      <c r="K25" s="40">
        <f t="shared" si="0"/>
        <v>18012</v>
      </c>
      <c r="L25" s="6"/>
      <c r="M25" s="3"/>
      <c r="N25" s="3">
        <v>1</v>
      </c>
      <c r="O25" s="3"/>
      <c r="P25" s="3">
        <v>1</v>
      </c>
      <c r="Q25" s="3"/>
      <c r="R25" s="40">
        <f t="shared" si="1"/>
        <v>17500</v>
      </c>
      <c r="S25" s="8" t="s">
        <v>58</v>
      </c>
      <c r="T25" s="6"/>
      <c r="U25" s="6"/>
      <c r="V25" s="8" t="s">
        <v>56</v>
      </c>
      <c r="W25" s="10">
        <v>22.2</v>
      </c>
      <c r="X25" s="6">
        <v>15900</v>
      </c>
      <c r="Y25" s="41">
        <f>IF(G25="行",H25,IF(G25="医",INDEX(Sheet2!$C$4:$H$153,MATCH(I25,Sheet2!$B$4:$B$153,0),MATCH(H25,Sheet2!$C$3:$H$3,0)),IF(D25="","",INDEX(Sheet2!$K$4:$N$163,MATCH(I25,Sheet2!$J$4:$J$163,0),MATCH(H25,Sheet2!$K$3:$N$3,0)))))</f>
        <v>3</v>
      </c>
      <c r="Z25" s="8" t="s">
        <v>44</v>
      </c>
      <c r="AA25" s="3">
        <v>3985</v>
      </c>
      <c r="AB25" s="3">
        <v>50</v>
      </c>
      <c r="AC25" s="48" t="str">
        <f>VLOOKUP(AB25,Sheet2!$R$3:$S$173,2)</f>
        <v>古川</v>
      </c>
      <c r="AD25" s="43"/>
      <c r="AE25" s="42"/>
      <c r="AF25" s="3"/>
      <c r="AG25" s="24"/>
      <c r="AH25" s="3"/>
    </row>
    <row r="26" spans="2:34">
      <c r="B26" s="5">
        <v>22</v>
      </c>
      <c r="C26" s="4" t="s">
        <v>273</v>
      </c>
      <c r="D26" s="35" t="s">
        <v>67</v>
      </c>
      <c r="E26" s="38">
        <v>3340107071</v>
      </c>
      <c r="F26" s="38">
        <v>2</v>
      </c>
      <c r="G26" s="31"/>
      <c r="H26" s="30"/>
      <c r="I26" s="3"/>
      <c r="J26" s="6"/>
      <c r="K26" s="40">
        <f t="shared" ref="K26:K33" si="2">IF(D26="教頭",7500,IF(OR(D26="教諭",D26="主幹教諭",D26="養護教諭",D26="栄養教諭",D26="講師"),ROUNDDOWN(J26*4/100,0),0))</f>
        <v>0</v>
      </c>
      <c r="L26" s="3"/>
      <c r="M26" s="3"/>
      <c r="N26" s="3"/>
      <c r="O26" s="3"/>
      <c r="P26" s="3"/>
      <c r="Q26" s="3"/>
      <c r="R26" s="40">
        <f t="shared" ref="R26:R33" si="3">M26*13000+P26*6500+Q26*5000+N26*11000</f>
        <v>0</v>
      </c>
      <c r="S26" s="8"/>
      <c r="T26" s="6"/>
      <c r="U26" s="6"/>
      <c r="V26" s="8"/>
      <c r="W26" s="19"/>
      <c r="X26" s="6"/>
      <c r="Y26" s="41" t="e">
        <f>IF(G26="行",H26,IF(G26="医",INDEX(Sheet2!$C$4:$H$153,MATCH(I26,Sheet2!$B$4:$B$153,0),MATCH(H26,Sheet2!$C$3:$H$3,0)),IF(D26="","",INDEX(Sheet2!$K$4:$N$163,MATCH(I26,Sheet2!$J$4:$J$163,0),MATCH(H26,Sheet2!$K$3:$N$3,0)))))</f>
        <v>#N/A</v>
      </c>
      <c r="Z26" s="8"/>
      <c r="AA26" s="3"/>
      <c r="AB26" s="3"/>
      <c r="AC26" s="48" t="e">
        <f>VLOOKUP(AB26,Sheet2!$R$3:$S$173,2)</f>
        <v>#N/A</v>
      </c>
      <c r="AD26" s="43"/>
      <c r="AE26" s="42"/>
      <c r="AF26" s="3"/>
      <c r="AG26" s="24"/>
      <c r="AH26" s="3"/>
    </row>
    <row r="27" spans="2:34">
      <c r="B27" s="5">
        <v>23</v>
      </c>
      <c r="C27" s="4" t="s">
        <v>274</v>
      </c>
      <c r="D27" s="35" t="s">
        <v>68</v>
      </c>
      <c r="E27" s="38"/>
      <c r="F27" s="38">
        <v>1</v>
      </c>
      <c r="G27" s="31"/>
      <c r="H27" s="30"/>
      <c r="I27" s="3"/>
      <c r="J27" s="6"/>
      <c r="K27" s="40">
        <f t="shared" si="2"/>
        <v>0</v>
      </c>
      <c r="L27" s="6"/>
      <c r="M27" s="3"/>
      <c r="N27" s="3"/>
      <c r="O27" s="3"/>
      <c r="P27" s="3"/>
      <c r="Q27" s="3"/>
      <c r="R27" s="40">
        <f t="shared" si="3"/>
        <v>0</v>
      </c>
      <c r="S27" s="8"/>
      <c r="T27" s="6"/>
      <c r="U27" s="6"/>
      <c r="V27" s="8"/>
      <c r="W27" s="19"/>
      <c r="X27" s="6"/>
      <c r="Y27" s="41" t="e">
        <f>IF(G27="行",H27,IF(G27="医",INDEX(Sheet2!$C$4:$H$153,MATCH(I27,Sheet2!$B$4:$B$153,0),MATCH(H27,Sheet2!$C$3:$H$3,0)),IF(D27="","",INDEX(Sheet2!$K$4:$N$163,MATCH(I27,Sheet2!$J$4:$J$163,0),MATCH(H27,Sheet2!$K$3:$N$3,0)))))</f>
        <v>#N/A</v>
      </c>
      <c r="Z27" s="8"/>
      <c r="AA27" s="3"/>
      <c r="AB27" s="3"/>
      <c r="AC27" s="48" t="e">
        <f>VLOOKUP(AB27,Sheet2!$R$3:$S$173,2)</f>
        <v>#N/A</v>
      </c>
      <c r="AD27" s="43"/>
      <c r="AE27" s="42"/>
      <c r="AF27" s="3"/>
      <c r="AG27" s="24"/>
      <c r="AH27" s="3"/>
    </row>
    <row r="28" spans="2:34">
      <c r="B28" s="5">
        <v>24</v>
      </c>
      <c r="C28" s="4"/>
      <c r="D28" s="35"/>
      <c r="E28" s="38"/>
      <c r="F28" s="38"/>
      <c r="G28" s="31"/>
      <c r="H28" s="30"/>
      <c r="I28" s="3"/>
      <c r="J28" s="6"/>
      <c r="K28" s="40">
        <f t="shared" si="2"/>
        <v>0</v>
      </c>
      <c r="L28" s="6"/>
      <c r="M28" s="3"/>
      <c r="N28" s="3"/>
      <c r="O28" s="3"/>
      <c r="P28" s="3"/>
      <c r="Q28" s="3"/>
      <c r="R28" s="40">
        <f t="shared" si="3"/>
        <v>0</v>
      </c>
      <c r="S28" s="8"/>
      <c r="T28" s="6"/>
      <c r="U28" s="6"/>
      <c r="V28" s="8"/>
      <c r="W28" s="21"/>
      <c r="X28" s="6"/>
      <c r="Y28" s="41" t="str">
        <f>IF(G28="行",H28,IF(G28="医",INDEX(Sheet2!$C$4:$H$153,MATCH(I28,Sheet2!$B$4:$B$153,0),MATCH(H28,Sheet2!$C$3:$H$3,0)),IF(D28="","",INDEX(Sheet2!$K$4:$N$163,MATCH(I28,Sheet2!$J$4:$J$163,0),MATCH(H28,Sheet2!$K$3:$N$3,0)))))</f>
        <v/>
      </c>
      <c r="Z28" s="8"/>
      <c r="AA28" s="3"/>
      <c r="AB28" s="3"/>
      <c r="AC28" s="48" t="e">
        <f>VLOOKUP(AB28,Sheet2!$R$3:$S$173,2)</f>
        <v>#N/A</v>
      </c>
      <c r="AD28" s="43"/>
      <c r="AE28" s="42"/>
      <c r="AF28" s="3"/>
      <c r="AG28" s="3"/>
      <c r="AH28" s="3"/>
    </row>
    <row r="29" spans="2:34">
      <c r="B29" s="33">
        <v>25</v>
      </c>
      <c r="C29" s="4"/>
      <c r="D29" s="35"/>
      <c r="E29" s="38"/>
      <c r="F29" s="38"/>
      <c r="G29" s="31"/>
      <c r="H29" s="30"/>
      <c r="I29" s="3"/>
      <c r="J29" s="6"/>
      <c r="K29" s="40">
        <f t="shared" si="2"/>
        <v>0</v>
      </c>
      <c r="L29" s="3"/>
      <c r="M29" s="3"/>
      <c r="N29" s="3"/>
      <c r="O29" s="3"/>
      <c r="P29" s="3"/>
      <c r="Q29" s="3"/>
      <c r="R29" s="40">
        <f t="shared" si="3"/>
        <v>0</v>
      </c>
      <c r="S29" s="8"/>
      <c r="T29" s="6"/>
      <c r="U29" s="6"/>
      <c r="V29" s="8"/>
      <c r="W29" s="19"/>
      <c r="X29" s="6"/>
      <c r="Y29" s="41" t="str">
        <f>IF(G29="行",H29,IF(G29="医",INDEX(Sheet2!$C$4:$H$153,MATCH(I29,Sheet2!$B$4:$B$153,0),MATCH(H29,Sheet2!$C$3:$H$3,0)),IF(D29="","",INDEX(Sheet2!$K$4:$N$163,MATCH(I29,Sheet2!$J$4:$J$163,0),MATCH(H29,Sheet2!$K$3:$N$3,0)))))</f>
        <v/>
      </c>
      <c r="Z29" s="8"/>
      <c r="AA29" s="3"/>
      <c r="AB29" s="3"/>
      <c r="AC29" s="48" t="e">
        <f>VLOOKUP(AB29,Sheet2!$R$3:$S$173,2)</f>
        <v>#N/A</v>
      </c>
      <c r="AD29" s="43"/>
      <c r="AE29" s="42"/>
      <c r="AF29" s="3"/>
      <c r="AG29" s="24"/>
      <c r="AH29" s="3"/>
    </row>
    <row r="30" spans="2:34">
      <c r="B30" s="33">
        <v>26</v>
      </c>
      <c r="C30" s="4"/>
      <c r="D30" s="35"/>
      <c r="E30" s="38"/>
      <c r="F30" s="38"/>
      <c r="G30" s="31"/>
      <c r="H30" s="30"/>
      <c r="I30" s="3"/>
      <c r="J30" s="6"/>
      <c r="K30" s="40">
        <f t="shared" si="2"/>
        <v>0</v>
      </c>
      <c r="L30" s="6"/>
      <c r="M30" s="17"/>
      <c r="N30" s="17"/>
      <c r="O30" s="17"/>
      <c r="P30" s="17"/>
      <c r="Q30" s="17"/>
      <c r="R30" s="40">
        <f t="shared" si="3"/>
        <v>0</v>
      </c>
      <c r="S30" s="9"/>
      <c r="T30" s="6"/>
      <c r="U30" s="6"/>
      <c r="V30" s="8"/>
      <c r="W30" s="21"/>
      <c r="X30" s="6"/>
      <c r="Y30" s="41" t="str">
        <f>IF(G30="行",H30,IF(G30="医",INDEX(Sheet2!$C$4:$H$153,MATCH(I30,Sheet2!$B$4:$B$153,0),MATCH(H30,Sheet2!$C$3:$H$3,0)),IF(D30="","",INDEX(Sheet2!$K$4:$N$163,MATCH(I30,Sheet2!$J$4:$J$163,0),MATCH(H30,Sheet2!$K$3:$N$3,0)))))</f>
        <v/>
      </c>
      <c r="Z30" s="8"/>
      <c r="AA30" s="3"/>
      <c r="AB30" s="3"/>
      <c r="AC30" s="48" t="e">
        <f>VLOOKUP(AB30,Sheet2!$R$3:$S$173,2)</f>
        <v>#N/A</v>
      </c>
      <c r="AD30" s="43"/>
      <c r="AE30" s="42"/>
      <c r="AF30" s="3"/>
      <c r="AG30" s="24"/>
      <c r="AH30" s="3"/>
    </row>
    <row r="31" spans="2:34">
      <c r="B31" s="33">
        <v>27</v>
      </c>
      <c r="C31" s="4"/>
      <c r="D31" s="35"/>
      <c r="E31" s="38"/>
      <c r="F31" s="38"/>
      <c r="G31" s="31"/>
      <c r="H31" s="30"/>
      <c r="I31" s="3"/>
      <c r="J31" s="6"/>
      <c r="K31" s="40">
        <f t="shared" si="2"/>
        <v>0</v>
      </c>
      <c r="L31" s="6"/>
      <c r="M31" s="17"/>
      <c r="N31" s="17"/>
      <c r="O31" s="17"/>
      <c r="P31" s="17"/>
      <c r="Q31" s="17"/>
      <c r="R31" s="40">
        <f t="shared" si="3"/>
        <v>0</v>
      </c>
      <c r="S31" s="9"/>
      <c r="T31" s="6"/>
      <c r="U31" s="6"/>
      <c r="V31" s="8"/>
      <c r="W31" s="10"/>
      <c r="X31" s="6"/>
      <c r="Y31" s="41" t="str">
        <f>IF(G31="行",H31,IF(G31="医",INDEX(Sheet2!$C$4:$H$153,MATCH(I31,Sheet2!$B$4:$B$153,0),MATCH(H31,Sheet2!$C$3:$H$3,0)),IF(D31="","",INDEX(Sheet2!$K$4:$N$163,MATCH(I31,Sheet2!$J$4:$J$163,0),MATCH(H31,Sheet2!$K$3:$N$3,0)))))</f>
        <v/>
      </c>
      <c r="Z31" s="8"/>
      <c r="AA31" s="3"/>
      <c r="AB31" s="3"/>
      <c r="AC31" s="48" t="e">
        <f>VLOOKUP(AB31,Sheet2!$R$3:$S$173,2)</f>
        <v>#N/A</v>
      </c>
      <c r="AD31" s="43"/>
      <c r="AE31" s="42"/>
      <c r="AF31" s="3"/>
      <c r="AG31" s="24"/>
      <c r="AH31" s="3"/>
    </row>
    <row r="32" spans="2:34">
      <c r="B32" s="33">
        <v>28</v>
      </c>
      <c r="C32" s="4"/>
      <c r="D32" s="35"/>
      <c r="E32" s="38"/>
      <c r="F32" s="38"/>
      <c r="G32" s="31"/>
      <c r="H32" s="30"/>
      <c r="I32" s="3"/>
      <c r="J32" s="14"/>
      <c r="K32" s="40">
        <f t="shared" si="2"/>
        <v>0</v>
      </c>
      <c r="L32" s="6"/>
      <c r="M32" s="3"/>
      <c r="N32" s="3"/>
      <c r="O32" s="3"/>
      <c r="P32" s="3"/>
      <c r="Q32" s="3"/>
      <c r="R32" s="40">
        <f t="shared" si="3"/>
        <v>0</v>
      </c>
      <c r="S32" s="8"/>
      <c r="T32" s="6"/>
      <c r="U32" s="6"/>
      <c r="V32" s="8"/>
      <c r="W32" s="10"/>
      <c r="X32" s="6"/>
      <c r="Y32" s="41" t="str">
        <f>IF(G32="行",H32,IF(G32="医",INDEX(Sheet2!$C$4:$H$153,MATCH(I32,Sheet2!$B$4:$B$153,0),MATCH(H32,Sheet2!$C$3:$H$3,0)),IF(D32="","",INDEX(Sheet2!$K$4:$N$163,MATCH(I32,Sheet2!$J$4:$J$163,0),MATCH(H32,Sheet2!$K$3:$N$3,0)))))</f>
        <v/>
      </c>
      <c r="Z32" s="3"/>
      <c r="AA32" s="3"/>
      <c r="AB32" s="3"/>
      <c r="AC32" s="48" t="e">
        <f>VLOOKUP(AB32,Sheet2!$R$3:$S$173,2)</f>
        <v>#N/A</v>
      </c>
      <c r="AD32" s="43"/>
      <c r="AE32" s="42"/>
      <c r="AF32" s="3"/>
      <c r="AG32" s="24"/>
      <c r="AH32" s="3"/>
    </row>
    <row r="33" spans="2:34">
      <c r="B33" s="33">
        <v>29</v>
      </c>
      <c r="C33" s="4"/>
      <c r="D33" s="35"/>
      <c r="E33" s="38"/>
      <c r="F33" s="38"/>
      <c r="G33" s="31"/>
      <c r="H33" s="30"/>
      <c r="I33" s="3"/>
      <c r="J33" s="23"/>
      <c r="K33" s="40">
        <f t="shared" si="2"/>
        <v>0</v>
      </c>
      <c r="L33" s="3"/>
      <c r="M33" s="3"/>
      <c r="N33" s="3"/>
      <c r="O33" s="3"/>
      <c r="P33" s="3"/>
      <c r="Q33" s="3"/>
      <c r="R33" s="40">
        <f t="shared" si="3"/>
        <v>0</v>
      </c>
      <c r="S33" s="8"/>
      <c r="T33" s="6"/>
      <c r="U33" s="6"/>
      <c r="V33" s="8"/>
      <c r="W33" s="19"/>
      <c r="X33" s="6"/>
      <c r="Y33" s="41" t="str">
        <f>IF(G33="行",H33,IF(G33="医",INDEX(Sheet2!$C$4:$H$153,MATCH(I33,Sheet2!$B$4:$B$153,0),MATCH(H33,Sheet2!$C$3:$H$3,0)),IF(D33="","",INDEX(Sheet2!$K$4:$N$163,MATCH(I33,Sheet2!$J$4:$J$163,0),MATCH(H33,Sheet2!$K$3:$N$3,0)))))</f>
        <v/>
      </c>
      <c r="Z33" s="8"/>
      <c r="AA33" s="3"/>
      <c r="AB33" s="3"/>
      <c r="AC33" s="48" t="e">
        <f>VLOOKUP(AB33,Sheet2!$R$3:$S$173,2)</f>
        <v>#N/A</v>
      </c>
      <c r="AD33" s="43"/>
      <c r="AE33" s="42"/>
      <c r="AF33" s="3"/>
      <c r="AG33" s="24"/>
      <c r="AH33" s="3"/>
    </row>
    <row r="34" spans="2:34">
      <c r="B34" s="33">
        <v>30</v>
      </c>
      <c r="C34" s="4"/>
      <c r="D34" s="35"/>
      <c r="E34" s="38"/>
      <c r="F34" s="38"/>
      <c r="G34" s="31"/>
      <c r="H34" s="30"/>
      <c r="I34" s="3"/>
      <c r="J34" s="22"/>
      <c r="K34" s="40">
        <f t="shared" ref="K34:K54" si="4">IF(D34="教頭",7500,IF(OR(D34="教諭",D34="主幹教諭",D34="養護教諭",D34="栄養教諭",D34="講師"),ROUNDDOWN(J34*4/100,0),0))</f>
        <v>0</v>
      </c>
      <c r="L34" s="6"/>
      <c r="M34" s="3"/>
      <c r="N34" s="3"/>
      <c r="O34" s="3"/>
      <c r="P34" s="3"/>
      <c r="Q34" s="3"/>
      <c r="R34" s="40">
        <f t="shared" ref="R34:R54" si="5">M34*13000+P34*6500+Q34*5000+N34*11000</f>
        <v>0</v>
      </c>
      <c r="S34" s="8"/>
      <c r="T34" s="6"/>
      <c r="U34" s="6"/>
      <c r="V34" s="8"/>
      <c r="W34" s="19"/>
      <c r="X34" s="6"/>
      <c r="Y34" s="41" t="str">
        <f>IF(G34="行",H34,IF(G34="医",INDEX(Sheet2!$C$4:$H$153,MATCH(I34,Sheet2!$B$4:$B$153,0),MATCH(H34,Sheet2!$C$3:$H$3,0)),IF(D34="","",INDEX(Sheet2!$K$4:$N$163,MATCH(I34,Sheet2!$J$4:$J$163,0),MATCH(H34,Sheet2!$K$3:$N$3,0)))))</f>
        <v/>
      </c>
      <c r="Z34" s="8"/>
      <c r="AA34" s="3"/>
      <c r="AB34" s="3"/>
      <c r="AC34" s="48" t="e">
        <f>VLOOKUP(AB34,Sheet2!$R$3:$S$173,2)</f>
        <v>#N/A</v>
      </c>
      <c r="AD34" s="43"/>
      <c r="AE34" s="42"/>
      <c r="AF34" s="3"/>
      <c r="AG34" s="24"/>
      <c r="AH34" s="3"/>
    </row>
    <row r="35" spans="2:34">
      <c r="B35" s="33">
        <v>31</v>
      </c>
      <c r="C35" s="4"/>
      <c r="D35" s="35"/>
      <c r="E35" s="38"/>
      <c r="F35" s="38"/>
      <c r="G35" s="31"/>
      <c r="H35" s="30"/>
      <c r="I35" s="3"/>
      <c r="J35" s="22"/>
      <c r="K35" s="40">
        <f t="shared" si="4"/>
        <v>0</v>
      </c>
      <c r="L35" s="6"/>
      <c r="M35" s="3"/>
      <c r="N35" s="3"/>
      <c r="O35" s="3"/>
      <c r="P35" s="3"/>
      <c r="Q35" s="3"/>
      <c r="R35" s="40">
        <f t="shared" si="5"/>
        <v>0</v>
      </c>
      <c r="S35" s="8"/>
      <c r="T35" s="6"/>
      <c r="U35" s="6"/>
      <c r="V35" s="8"/>
      <c r="W35" s="19"/>
      <c r="X35" s="6"/>
      <c r="Y35" s="41" t="str">
        <f>IF(G35="行",H35,IF(G35="医",INDEX(Sheet2!$C$4:$H$153,MATCH(I35,Sheet2!$B$4:$B$153,0),MATCH(H35,Sheet2!$C$3:$H$3,0)),IF(D35="","",INDEX(Sheet2!$K$4:$N$163,MATCH(I35,Sheet2!$J$4:$J$163,0),MATCH(H35,Sheet2!$K$3:$N$3,0)))))</f>
        <v/>
      </c>
      <c r="Z35" s="8"/>
      <c r="AA35" s="3"/>
      <c r="AB35" s="3"/>
      <c r="AC35" s="48" t="e">
        <f>VLOOKUP(AB35,Sheet2!$R$3:$S$173,2)</f>
        <v>#N/A</v>
      </c>
      <c r="AD35" s="43"/>
      <c r="AE35" s="42"/>
      <c r="AF35" s="3"/>
      <c r="AG35" s="3"/>
      <c r="AH35" s="3"/>
    </row>
    <row r="36" spans="2:34">
      <c r="B36" s="33">
        <v>32</v>
      </c>
      <c r="C36" s="4"/>
      <c r="D36" s="35"/>
      <c r="E36" s="38"/>
      <c r="F36" s="38"/>
      <c r="G36" s="31"/>
      <c r="H36" s="30"/>
      <c r="I36" s="3"/>
      <c r="J36" s="6"/>
      <c r="K36" s="40">
        <f t="shared" si="4"/>
        <v>0</v>
      </c>
      <c r="L36" s="6"/>
      <c r="M36" s="3"/>
      <c r="N36" s="3"/>
      <c r="O36" s="3"/>
      <c r="P36" s="3"/>
      <c r="Q36" s="3"/>
      <c r="R36" s="40">
        <f t="shared" si="5"/>
        <v>0</v>
      </c>
      <c r="S36" s="8"/>
      <c r="T36" s="6"/>
      <c r="U36" s="6"/>
      <c r="V36" s="8"/>
      <c r="W36" s="19"/>
      <c r="X36" s="6"/>
      <c r="Y36" s="41" t="str">
        <f>IF(G36="行",H36,IF(G36="医",INDEX(Sheet2!$C$4:$H$153,MATCH(I36,Sheet2!$B$4:$B$153,0),MATCH(H36,Sheet2!$C$3:$H$3,0)),IF(D36="","",INDEX(Sheet2!$K$4:$N$163,MATCH(I36,Sheet2!$J$4:$J$163,0),MATCH(H36,Sheet2!$K$3:$N$3,0)))))</f>
        <v/>
      </c>
      <c r="Z36" s="8"/>
      <c r="AA36" s="3"/>
      <c r="AB36" s="3"/>
      <c r="AC36" s="48" t="e">
        <f>VLOOKUP(AB36,Sheet2!$R$3:$S$173,2)</f>
        <v>#N/A</v>
      </c>
      <c r="AD36" s="43"/>
      <c r="AE36" s="42"/>
      <c r="AF36" s="3"/>
      <c r="AG36" s="3"/>
      <c r="AH36" s="3"/>
    </row>
    <row r="37" spans="2:34">
      <c r="B37" s="33">
        <v>33</v>
      </c>
      <c r="C37" s="4"/>
      <c r="D37" s="35"/>
      <c r="E37" s="38"/>
      <c r="F37" s="38"/>
      <c r="G37" s="31"/>
      <c r="H37" s="30"/>
      <c r="I37" s="3"/>
      <c r="J37" s="6"/>
      <c r="K37" s="40">
        <f t="shared" si="4"/>
        <v>0</v>
      </c>
      <c r="L37" s="6"/>
      <c r="M37" s="3"/>
      <c r="N37" s="3"/>
      <c r="O37" s="3"/>
      <c r="P37" s="3"/>
      <c r="Q37" s="3"/>
      <c r="R37" s="40">
        <f t="shared" si="5"/>
        <v>0</v>
      </c>
      <c r="S37" s="8"/>
      <c r="T37" s="6"/>
      <c r="U37" s="6"/>
      <c r="V37" s="8"/>
      <c r="W37" s="19"/>
      <c r="X37" s="6"/>
      <c r="Y37" s="41" t="str">
        <f>IF(G37="行",H37,IF(G37="医",INDEX(Sheet2!$C$4:$H$153,MATCH(I37,Sheet2!$B$4:$B$153,0),MATCH(H37,Sheet2!$C$3:$H$3,0)),IF(D37="","",INDEX(Sheet2!$K$4:$N$163,MATCH(I37,Sheet2!$J$4:$J$163,0),MATCH(H37,Sheet2!$K$3:$N$3,0)))))</f>
        <v/>
      </c>
      <c r="Z37" s="8"/>
      <c r="AA37" s="3"/>
      <c r="AB37" s="3"/>
      <c r="AC37" s="48" t="e">
        <f>VLOOKUP(AB37,Sheet2!$R$3:$S$173,2)</f>
        <v>#N/A</v>
      </c>
      <c r="AD37" s="43"/>
      <c r="AE37" s="42"/>
      <c r="AF37" s="3"/>
      <c r="AG37" s="3"/>
      <c r="AH37" s="3"/>
    </row>
    <row r="38" spans="2:34">
      <c r="B38" s="33">
        <v>34</v>
      </c>
      <c r="C38" s="4"/>
      <c r="D38" s="35"/>
      <c r="E38" s="38"/>
      <c r="F38" s="38"/>
      <c r="G38" s="31"/>
      <c r="H38" s="30"/>
      <c r="I38" s="3"/>
      <c r="J38" s="6"/>
      <c r="K38" s="40">
        <f t="shared" si="4"/>
        <v>0</v>
      </c>
      <c r="L38" s="6"/>
      <c r="M38" s="17"/>
      <c r="N38" s="6"/>
      <c r="O38" s="6"/>
      <c r="P38" s="6"/>
      <c r="Q38" s="6"/>
      <c r="R38" s="40">
        <f t="shared" si="5"/>
        <v>0</v>
      </c>
      <c r="S38" s="9"/>
      <c r="T38" s="6"/>
      <c r="U38" s="6"/>
      <c r="V38" s="8"/>
      <c r="W38" s="10"/>
      <c r="X38" s="6"/>
      <c r="Y38" s="41" t="str">
        <f>IF(G38="行",H38,IF(G38="医",INDEX(Sheet2!$C$4:$H$153,MATCH(I38,Sheet2!$B$4:$B$153,0),MATCH(H38,Sheet2!$C$3:$H$3,0)),IF(D38="","",INDEX(Sheet2!$K$4:$N$163,MATCH(I38,Sheet2!$J$4:$J$163,0),MATCH(H38,Sheet2!$K$3:$N$3,0)))))</f>
        <v/>
      </c>
      <c r="Z38" s="8"/>
      <c r="AA38" s="3"/>
      <c r="AB38" s="3"/>
      <c r="AC38" s="48" t="e">
        <f>VLOOKUP(AB38,Sheet2!$R$3:$S$173,2)</f>
        <v>#N/A</v>
      </c>
      <c r="AD38" s="43"/>
      <c r="AE38" s="42"/>
      <c r="AF38" s="3"/>
      <c r="AG38" s="3"/>
      <c r="AH38" s="3"/>
    </row>
    <row r="39" spans="2:34">
      <c r="B39" s="33">
        <v>35</v>
      </c>
      <c r="C39" s="4"/>
      <c r="D39" s="35"/>
      <c r="E39" s="38"/>
      <c r="F39" s="38"/>
      <c r="G39" s="31"/>
      <c r="H39" s="30"/>
      <c r="I39" s="3"/>
      <c r="J39" s="6"/>
      <c r="K39" s="40">
        <f t="shared" si="4"/>
        <v>0</v>
      </c>
      <c r="L39" s="6"/>
      <c r="M39" s="3"/>
      <c r="N39" s="3"/>
      <c r="O39" s="3"/>
      <c r="P39" s="3"/>
      <c r="Q39" s="3"/>
      <c r="R39" s="40">
        <f t="shared" si="5"/>
        <v>0</v>
      </c>
      <c r="S39" s="8"/>
      <c r="T39" s="6"/>
      <c r="U39" s="6"/>
      <c r="V39" s="8"/>
      <c r="W39" s="19"/>
      <c r="X39" s="6"/>
      <c r="Y39" s="41" t="str">
        <f>IF(G39="行",H39,IF(G39="医",INDEX(Sheet2!$C$4:$H$153,MATCH(I39,Sheet2!$B$4:$B$153,0),MATCH(H39,Sheet2!$C$3:$H$3,0)),IF(D39="","",INDEX(Sheet2!$K$4:$N$163,MATCH(I39,Sheet2!$J$4:$J$163,0),MATCH(H39,Sheet2!$K$3:$N$3,0)))))</f>
        <v/>
      </c>
      <c r="Z39" s="8"/>
      <c r="AA39" s="3"/>
      <c r="AB39" s="3"/>
      <c r="AC39" s="48" t="e">
        <f>VLOOKUP(AB39,Sheet2!$R$3:$S$173,2)</f>
        <v>#N/A</v>
      </c>
      <c r="AD39" s="43"/>
      <c r="AE39" s="42"/>
      <c r="AF39" s="3"/>
      <c r="AG39" s="3"/>
      <c r="AH39" s="3"/>
    </row>
    <row r="40" spans="2:34">
      <c r="B40" s="33">
        <v>36</v>
      </c>
      <c r="C40" s="4"/>
      <c r="D40" s="35"/>
      <c r="E40" s="38"/>
      <c r="F40" s="38"/>
      <c r="G40" s="31"/>
      <c r="H40" s="30"/>
      <c r="I40" s="3"/>
      <c r="J40" s="6"/>
      <c r="K40" s="40">
        <f t="shared" si="4"/>
        <v>0</v>
      </c>
      <c r="L40" s="6"/>
      <c r="M40" s="3"/>
      <c r="N40" s="3"/>
      <c r="O40" s="3"/>
      <c r="P40" s="3"/>
      <c r="Q40" s="3"/>
      <c r="R40" s="40">
        <f t="shared" si="5"/>
        <v>0</v>
      </c>
      <c r="S40" s="8"/>
      <c r="T40" s="6"/>
      <c r="U40" s="6"/>
      <c r="V40" s="8"/>
      <c r="W40" s="10"/>
      <c r="X40" s="6"/>
      <c r="Y40" s="41" t="str">
        <f>IF(G40="行",H40,IF(G40="医",INDEX(Sheet2!$C$4:$H$153,MATCH(I40,Sheet2!$B$4:$B$153,0),MATCH(H40,Sheet2!$C$3:$H$3,0)),IF(D40="","",INDEX(Sheet2!$K$4:$N$163,MATCH(I40,Sheet2!$J$4:$J$163,0),MATCH(H40,Sheet2!$K$3:$N$3,0)))))</f>
        <v/>
      </c>
      <c r="Z40" s="8"/>
      <c r="AA40" s="3"/>
      <c r="AB40" s="3"/>
      <c r="AC40" s="48" t="e">
        <f>VLOOKUP(AB40,Sheet2!$R$3:$S$173,2)</f>
        <v>#N/A</v>
      </c>
      <c r="AD40" s="43"/>
      <c r="AE40" s="42"/>
      <c r="AF40" s="3"/>
      <c r="AG40" s="3"/>
      <c r="AH40" s="3"/>
    </row>
    <row r="41" spans="2:34">
      <c r="B41" s="33">
        <v>37</v>
      </c>
      <c r="C41" s="4"/>
      <c r="D41" s="35"/>
      <c r="E41" s="38"/>
      <c r="F41" s="38"/>
      <c r="G41" s="31"/>
      <c r="H41" s="30"/>
      <c r="I41" s="3"/>
      <c r="J41" s="6"/>
      <c r="K41" s="40">
        <f t="shared" si="4"/>
        <v>0</v>
      </c>
      <c r="L41" s="6"/>
      <c r="M41" s="3"/>
      <c r="N41" s="3"/>
      <c r="O41" s="3"/>
      <c r="P41" s="3"/>
      <c r="Q41" s="3"/>
      <c r="R41" s="40">
        <f t="shared" si="5"/>
        <v>0</v>
      </c>
      <c r="S41" s="8"/>
      <c r="T41" s="6"/>
      <c r="U41" s="6"/>
      <c r="V41" s="8"/>
      <c r="W41" s="19"/>
      <c r="X41" s="6"/>
      <c r="Y41" s="41" t="str">
        <f>IF(G41="行",H41,IF(G41="医",INDEX(Sheet2!$C$4:$H$153,MATCH(I41,Sheet2!$B$4:$B$153,0),MATCH(H41,Sheet2!$C$3:$H$3,0)),IF(D41="","",INDEX(Sheet2!$K$4:$N$163,MATCH(I41,Sheet2!$J$4:$J$163,0),MATCH(H41,Sheet2!$K$3:$N$3,0)))))</f>
        <v/>
      </c>
      <c r="Z41" s="8"/>
      <c r="AA41" s="3"/>
      <c r="AB41" s="3"/>
      <c r="AC41" s="48" t="e">
        <f>VLOOKUP(AB41,Sheet2!$R$3:$S$173,2)</f>
        <v>#N/A</v>
      </c>
      <c r="AD41" s="43"/>
      <c r="AE41" s="42"/>
      <c r="AF41" s="3"/>
      <c r="AG41" s="24"/>
      <c r="AH41" s="3"/>
    </row>
    <row r="42" spans="2:34">
      <c r="B42" s="33">
        <v>38</v>
      </c>
      <c r="C42" s="4"/>
      <c r="D42" s="35"/>
      <c r="E42" s="38"/>
      <c r="F42" s="38"/>
      <c r="G42" s="31"/>
      <c r="H42" s="30"/>
      <c r="I42" s="3"/>
      <c r="J42" s="6"/>
      <c r="K42" s="40">
        <f t="shared" si="4"/>
        <v>0</v>
      </c>
      <c r="L42" s="6"/>
      <c r="M42" s="3"/>
      <c r="N42" s="3"/>
      <c r="O42" s="3"/>
      <c r="P42" s="3"/>
      <c r="Q42" s="3"/>
      <c r="R42" s="40">
        <f t="shared" si="5"/>
        <v>0</v>
      </c>
      <c r="S42" s="8"/>
      <c r="T42" s="6"/>
      <c r="U42" s="6"/>
      <c r="V42" s="8"/>
      <c r="W42" s="13"/>
      <c r="X42" s="6"/>
      <c r="Y42" s="41" t="str">
        <f>IF(G42="行",H42,IF(G42="医",INDEX(Sheet2!$C$4:$H$153,MATCH(I42,Sheet2!$B$4:$B$153,0),MATCH(H42,Sheet2!$C$3:$H$3,0)),IF(D42="","",INDEX(Sheet2!$K$4:$N$163,MATCH(I42,Sheet2!$J$4:$J$163,0),MATCH(H42,Sheet2!$K$3:$N$3,0)))))</f>
        <v/>
      </c>
      <c r="Z42" s="8"/>
      <c r="AA42" s="3"/>
      <c r="AB42" s="3"/>
      <c r="AC42" s="48" t="e">
        <f>VLOOKUP(AB42,Sheet2!$R$3:$S$173,2)</f>
        <v>#N/A</v>
      </c>
      <c r="AD42" s="43"/>
      <c r="AE42" s="42"/>
      <c r="AF42" s="3"/>
      <c r="AG42" s="3"/>
      <c r="AH42" s="3"/>
    </row>
    <row r="43" spans="2:34">
      <c r="B43" s="33">
        <v>39</v>
      </c>
      <c r="C43" s="4"/>
      <c r="D43" s="35"/>
      <c r="E43" s="38"/>
      <c r="F43" s="38"/>
      <c r="G43" s="31"/>
      <c r="H43" s="30"/>
      <c r="I43" s="3"/>
      <c r="J43" s="22"/>
      <c r="K43" s="40">
        <f t="shared" si="4"/>
        <v>0</v>
      </c>
      <c r="L43" s="6"/>
      <c r="M43" s="17"/>
      <c r="N43" s="17"/>
      <c r="O43" s="17"/>
      <c r="P43" s="17"/>
      <c r="Q43" s="17"/>
      <c r="R43" s="40">
        <f t="shared" si="5"/>
        <v>0</v>
      </c>
      <c r="S43" s="8"/>
      <c r="T43" s="6"/>
      <c r="U43" s="6"/>
      <c r="V43" s="8"/>
      <c r="W43" s="10"/>
      <c r="X43" s="6"/>
      <c r="Y43" s="41" t="str">
        <f>IF(G43="行",H43,IF(G43="医",INDEX(Sheet2!$C$4:$H$153,MATCH(I43,Sheet2!$B$4:$B$153,0),MATCH(H43,Sheet2!$C$3:$H$3,0)),IF(D43="","",INDEX(Sheet2!$K$4:$N$163,MATCH(I43,Sheet2!$J$4:$J$163,0),MATCH(H43,Sheet2!$K$3:$N$3,0)))))</f>
        <v/>
      </c>
      <c r="Z43" s="8"/>
      <c r="AA43" s="3"/>
      <c r="AB43" s="3"/>
      <c r="AC43" s="48" t="e">
        <f>VLOOKUP(AB43,Sheet2!$R$3:$S$173,2)</f>
        <v>#N/A</v>
      </c>
      <c r="AD43" s="43"/>
      <c r="AE43" s="42"/>
      <c r="AF43" s="3"/>
      <c r="AG43" s="24"/>
      <c r="AH43" s="3"/>
    </row>
    <row r="44" spans="2:34">
      <c r="B44" s="33">
        <v>40</v>
      </c>
      <c r="C44" s="4"/>
      <c r="D44" s="35"/>
      <c r="E44" s="38"/>
      <c r="F44" s="38"/>
      <c r="G44" s="31"/>
      <c r="H44" s="30"/>
      <c r="I44" s="3"/>
      <c r="J44" s="6"/>
      <c r="K44" s="40">
        <f t="shared" si="4"/>
        <v>0</v>
      </c>
      <c r="L44" s="6"/>
      <c r="M44" s="3"/>
      <c r="N44" s="3"/>
      <c r="O44" s="3"/>
      <c r="P44" s="3"/>
      <c r="Q44" s="3"/>
      <c r="R44" s="40">
        <f t="shared" si="5"/>
        <v>0</v>
      </c>
      <c r="S44" s="9"/>
      <c r="T44" s="6"/>
      <c r="U44" s="6"/>
      <c r="V44" s="8"/>
      <c r="W44" s="21"/>
      <c r="X44" s="6"/>
      <c r="Y44" s="41" t="str">
        <f>IF(G44="行",H44,IF(G44="医",INDEX(Sheet2!$C$4:$H$153,MATCH(I44,Sheet2!$B$4:$B$153,0),MATCH(H44,Sheet2!$C$3:$H$3,0)),IF(D44="","",INDEX(Sheet2!$K$4:$N$163,MATCH(I44,Sheet2!$J$4:$J$163,0),MATCH(H44,Sheet2!$K$3:$N$3,0)))))</f>
        <v/>
      </c>
      <c r="Z44" s="8"/>
      <c r="AA44" s="3"/>
      <c r="AB44" s="3"/>
      <c r="AC44" s="48" t="e">
        <f>VLOOKUP(AB44,Sheet2!$R$3:$S$173,2)</f>
        <v>#N/A</v>
      </c>
      <c r="AD44" s="43"/>
      <c r="AE44" s="42"/>
      <c r="AF44" s="3"/>
      <c r="AG44" s="3"/>
      <c r="AH44" s="3"/>
    </row>
    <row r="45" spans="2:34">
      <c r="B45" s="33">
        <v>41</v>
      </c>
      <c r="C45" s="4"/>
      <c r="D45" s="35"/>
      <c r="E45" s="38"/>
      <c r="F45" s="38"/>
      <c r="G45" s="31"/>
      <c r="H45" s="30"/>
      <c r="I45" s="3"/>
      <c r="J45" s="6"/>
      <c r="K45" s="40">
        <f t="shared" si="4"/>
        <v>0</v>
      </c>
      <c r="L45" s="6"/>
      <c r="M45" s="3"/>
      <c r="N45" s="3"/>
      <c r="O45" s="3"/>
      <c r="P45" s="3"/>
      <c r="Q45" s="3"/>
      <c r="R45" s="40">
        <f t="shared" si="5"/>
        <v>0</v>
      </c>
      <c r="S45" s="8"/>
      <c r="T45" s="6"/>
      <c r="U45" s="6"/>
      <c r="V45" s="8"/>
      <c r="W45" s="13"/>
      <c r="X45" s="6"/>
      <c r="Y45" s="41" t="str">
        <f>IF(G45="行",H45,IF(G45="医",INDEX(Sheet2!$C$4:$H$153,MATCH(I45,Sheet2!$B$4:$B$153,0),MATCH(H45,Sheet2!$C$3:$H$3,0)),IF(D45="","",INDEX(Sheet2!$K$4:$N$163,MATCH(I45,Sheet2!$J$4:$J$163,0),MATCH(H45,Sheet2!$K$3:$N$3,0)))))</f>
        <v/>
      </c>
      <c r="Z45" s="8"/>
      <c r="AA45" s="3"/>
      <c r="AB45" s="3"/>
      <c r="AC45" s="48" t="e">
        <f>VLOOKUP(AB45,Sheet2!$R$3:$S$173,2)</f>
        <v>#N/A</v>
      </c>
      <c r="AD45" s="43"/>
      <c r="AE45" s="42"/>
      <c r="AF45" s="3"/>
      <c r="AG45" s="3"/>
      <c r="AH45" s="3"/>
    </row>
    <row r="46" spans="2:34">
      <c r="B46" s="33">
        <v>42</v>
      </c>
      <c r="C46" s="4"/>
      <c r="D46" s="35"/>
      <c r="E46" s="38"/>
      <c r="F46" s="38"/>
      <c r="G46" s="31"/>
      <c r="H46" s="30"/>
      <c r="I46" s="3"/>
      <c r="J46" s="6"/>
      <c r="K46" s="40">
        <f t="shared" si="4"/>
        <v>0</v>
      </c>
      <c r="L46" s="6"/>
      <c r="M46" s="3"/>
      <c r="N46" s="3"/>
      <c r="O46" s="3"/>
      <c r="P46" s="3"/>
      <c r="Q46" s="3"/>
      <c r="R46" s="40">
        <f t="shared" si="5"/>
        <v>0</v>
      </c>
      <c r="S46" s="8"/>
      <c r="T46" s="6"/>
      <c r="U46" s="6"/>
      <c r="V46" s="8"/>
      <c r="W46" s="13"/>
      <c r="X46" s="6"/>
      <c r="Y46" s="41" t="str">
        <f>IF(G46="行",H46,IF(G46="医",INDEX(Sheet2!$C$4:$H$153,MATCH(I46,Sheet2!$B$4:$B$153,0),MATCH(H46,Sheet2!$C$3:$H$3,0)),IF(D46="","",INDEX(Sheet2!$K$4:$N$163,MATCH(I46,Sheet2!$J$4:$J$163,0),MATCH(H46,Sheet2!$K$3:$N$3,0)))))</f>
        <v/>
      </c>
      <c r="Z46" s="8"/>
      <c r="AA46" s="3"/>
      <c r="AB46" s="3"/>
      <c r="AC46" s="48" t="e">
        <f>VLOOKUP(AB46,Sheet2!$R$3:$S$173,2)</f>
        <v>#N/A</v>
      </c>
      <c r="AD46" s="43"/>
      <c r="AE46" s="42"/>
      <c r="AF46" s="3"/>
      <c r="AG46" s="3"/>
      <c r="AH46" s="3"/>
    </row>
    <row r="47" spans="2:34">
      <c r="B47" s="33">
        <v>43</v>
      </c>
      <c r="C47" s="4"/>
      <c r="D47" s="35"/>
      <c r="E47" s="38"/>
      <c r="F47" s="38"/>
      <c r="G47" s="31"/>
      <c r="H47" s="30"/>
      <c r="I47" s="3"/>
      <c r="J47" s="6"/>
      <c r="K47" s="40">
        <f t="shared" si="4"/>
        <v>0</v>
      </c>
      <c r="L47" s="6"/>
      <c r="M47" s="3"/>
      <c r="N47" s="3"/>
      <c r="O47" s="3"/>
      <c r="P47" s="3"/>
      <c r="Q47" s="3"/>
      <c r="R47" s="40">
        <f t="shared" si="5"/>
        <v>0</v>
      </c>
      <c r="S47" s="8"/>
      <c r="T47" s="6"/>
      <c r="U47" s="6"/>
      <c r="V47" s="8"/>
      <c r="W47" s="13"/>
      <c r="X47" s="6"/>
      <c r="Y47" s="41" t="str">
        <f>IF(G47="行",H47,IF(G47="医",INDEX(Sheet2!$C$4:$H$153,MATCH(I47,Sheet2!$B$4:$B$153,0),MATCH(H47,Sheet2!$C$3:$H$3,0)),IF(D47="","",INDEX(Sheet2!$K$4:$N$163,MATCH(I47,Sheet2!$J$4:$J$163,0),MATCH(H47,Sheet2!$K$3:$N$3,0)))))</f>
        <v/>
      </c>
      <c r="Z47" s="8"/>
      <c r="AA47" s="3"/>
      <c r="AB47" s="3"/>
      <c r="AC47" s="48" t="e">
        <f>VLOOKUP(AB47,Sheet2!$R$3:$S$173,2)</f>
        <v>#N/A</v>
      </c>
      <c r="AD47" s="43"/>
      <c r="AE47" s="42"/>
      <c r="AF47" s="3"/>
      <c r="AG47" s="3"/>
      <c r="AH47" s="3"/>
    </row>
    <row r="48" spans="2:34">
      <c r="B48" s="33">
        <v>44</v>
      </c>
      <c r="C48" s="4"/>
      <c r="D48" s="35"/>
      <c r="E48" s="38"/>
      <c r="F48" s="38"/>
      <c r="G48" s="31"/>
      <c r="H48" s="30"/>
      <c r="I48" s="3"/>
      <c r="J48" s="6"/>
      <c r="K48" s="40">
        <f t="shared" si="4"/>
        <v>0</v>
      </c>
      <c r="L48" s="6"/>
      <c r="M48" s="3"/>
      <c r="N48" s="3"/>
      <c r="O48" s="3"/>
      <c r="P48" s="3"/>
      <c r="Q48" s="3"/>
      <c r="R48" s="40">
        <f t="shared" si="5"/>
        <v>0</v>
      </c>
      <c r="S48" s="8"/>
      <c r="T48" s="6"/>
      <c r="U48" s="6"/>
      <c r="V48" s="3"/>
      <c r="W48" s="13"/>
      <c r="X48" s="6"/>
      <c r="Y48" s="41" t="str">
        <f>IF(G48="行",H48,IF(G48="医",INDEX(Sheet2!$C$4:$H$153,MATCH(I48,Sheet2!$B$4:$B$153,0),MATCH(H48,Sheet2!$C$3:$H$3,0)),IF(D48="","",INDEX(Sheet2!$K$4:$N$163,MATCH(I48,Sheet2!$J$4:$J$163,0),MATCH(H48,Sheet2!$K$3:$N$3,0)))))</f>
        <v/>
      </c>
      <c r="Z48" s="8"/>
      <c r="AA48" s="3"/>
      <c r="AB48" s="3"/>
      <c r="AC48" s="48" t="e">
        <f>VLOOKUP(AB48,Sheet2!$R$3:$S$173,2)</f>
        <v>#N/A</v>
      </c>
      <c r="AD48" s="43"/>
      <c r="AE48" s="42"/>
      <c r="AF48" s="3"/>
      <c r="AG48" s="3"/>
      <c r="AH48" s="3"/>
    </row>
    <row r="49" spans="2:34">
      <c r="B49" s="33">
        <v>45</v>
      </c>
      <c r="C49" s="4"/>
      <c r="D49" s="35"/>
      <c r="E49" s="38"/>
      <c r="F49" s="38"/>
      <c r="G49" s="31"/>
      <c r="H49" s="30"/>
      <c r="I49" s="3"/>
      <c r="J49" s="6"/>
      <c r="K49" s="40">
        <f t="shared" si="4"/>
        <v>0</v>
      </c>
      <c r="L49" s="6"/>
      <c r="M49" s="3"/>
      <c r="N49" s="3"/>
      <c r="O49" s="3"/>
      <c r="P49" s="3"/>
      <c r="Q49" s="3"/>
      <c r="R49" s="40">
        <f t="shared" si="5"/>
        <v>0</v>
      </c>
      <c r="S49" s="8"/>
      <c r="T49" s="6"/>
      <c r="U49" s="6"/>
      <c r="V49" s="3"/>
      <c r="W49" s="13"/>
      <c r="X49" s="6"/>
      <c r="Y49" s="41" t="str">
        <f>IF(G49="行",H49,IF(G49="医",INDEX(Sheet2!$C$4:$H$153,MATCH(I49,Sheet2!$B$4:$B$153,0),MATCH(H49,Sheet2!$C$3:$H$3,0)),IF(D49="","",INDEX(Sheet2!$K$4:$N$163,MATCH(I49,Sheet2!$J$4:$J$163,0),MATCH(H49,Sheet2!$K$3:$N$3,0)))))</f>
        <v/>
      </c>
      <c r="Z49" s="8"/>
      <c r="AA49" s="3"/>
      <c r="AB49" s="3"/>
      <c r="AC49" s="48" t="e">
        <f>VLOOKUP(AB49,Sheet2!$R$3:$S$173,2)</f>
        <v>#N/A</v>
      </c>
      <c r="AD49" s="43"/>
      <c r="AE49" s="42"/>
      <c r="AF49" s="3"/>
      <c r="AG49" s="3"/>
      <c r="AH49" s="3"/>
    </row>
    <row r="50" spans="2:34">
      <c r="B50" s="33">
        <v>46</v>
      </c>
      <c r="C50" s="4"/>
      <c r="D50" s="35"/>
      <c r="E50" s="38"/>
      <c r="F50" s="38"/>
      <c r="G50" s="31"/>
      <c r="H50" s="30"/>
      <c r="I50" s="3"/>
      <c r="J50" s="6"/>
      <c r="K50" s="40">
        <f t="shared" si="4"/>
        <v>0</v>
      </c>
      <c r="L50" s="6"/>
      <c r="M50" s="3"/>
      <c r="N50" s="3"/>
      <c r="O50" s="3"/>
      <c r="P50" s="3"/>
      <c r="Q50" s="3"/>
      <c r="R50" s="40">
        <f t="shared" si="5"/>
        <v>0</v>
      </c>
      <c r="S50" s="8"/>
      <c r="T50" s="6"/>
      <c r="U50" s="6"/>
      <c r="V50" s="3"/>
      <c r="W50" s="13"/>
      <c r="X50" s="6"/>
      <c r="Y50" s="41" t="str">
        <f>IF(G50="行",H50,IF(G50="医",INDEX(Sheet2!$C$4:$H$153,MATCH(I50,Sheet2!$B$4:$B$153,0),MATCH(H50,Sheet2!$C$3:$H$3,0)),IF(D50="","",INDEX(Sheet2!$K$4:$N$163,MATCH(I50,Sheet2!$J$4:$J$163,0),MATCH(H50,Sheet2!$K$3:$N$3,0)))))</f>
        <v/>
      </c>
      <c r="Z50" s="8"/>
      <c r="AA50" s="3"/>
      <c r="AB50" s="3"/>
      <c r="AC50" s="48" t="e">
        <f>VLOOKUP(AB50,Sheet2!$R$3:$S$173,2)</f>
        <v>#N/A</v>
      </c>
      <c r="AD50" s="43"/>
      <c r="AE50" s="42"/>
      <c r="AF50" s="3"/>
      <c r="AG50" s="3"/>
      <c r="AH50" s="3"/>
    </row>
    <row r="51" spans="2:34">
      <c r="B51" s="33">
        <v>47</v>
      </c>
      <c r="C51" s="4"/>
      <c r="D51" s="35"/>
      <c r="E51" s="38"/>
      <c r="F51" s="38"/>
      <c r="G51" s="31"/>
      <c r="H51" s="30"/>
      <c r="I51" s="3"/>
      <c r="J51" s="6"/>
      <c r="K51" s="40">
        <f t="shared" si="4"/>
        <v>0</v>
      </c>
      <c r="L51" s="6"/>
      <c r="M51" s="3"/>
      <c r="N51" s="3"/>
      <c r="O51" s="3"/>
      <c r="P51" s="3"/>
      <c r="Q51" s="3"/>
      <c r="R51" s="40">
        <f t="shared" si="5"/>
        <v>0</v>
      </c>
      <c r="S51" s="8"/>
      <c r="T51" s="6"/>
      <c r="U51" s="6"/>
      <c r="V51" s="3"/>
      <c r="W51" s="13"/>
      <c r="X51" s="6"/>
      <c r="Y51" s="41" t="str">
        <f>IF(G51="行",H51,IF(G51="医",INDEX(Sheet2!$C$4:$H$153,MATCH(I51,Sheet2!$B$4:$B$153,0),MATCH(H51,Sheet2!$C$3:$H$3,0)),IF(D51="","",INDEX(Sheet2!$K$4:$N$163,MATCH(I51,Sheet2!$J$4:$J$163,0),MATCH(H51,Sheet2!$K$3:$N$3,0)))))</f>
        <v/>
      </c>
      <c r="Z51" s="8"/>
      <c r="AA51" s="3"/>
      <c r="AB51" s="3"/>
      <c r="AC51" s="48" t="e">
        <f>VLOOKUP(AB51,Sheet2!$R$3:$S$173,2)</f>
        <v>#N/A</v>
      </c>
      <c r="AD51" s="43"/>
      <c r="AE51" s="42"/>
      <c r="AF51" s="3"/>
      <c r="AG51" s="3"/>
      <c r="AH51" s="3"/>
    </row>
    <row r="52" spans="2:34">
      <c r="B52" s="5">
        <v>48</v>
      </c>
      <c r="C52" s="4"/>
      <c r="D52" s="35"/>
      <c r="E52" s="38"/>
      <c r="F52" s="38"/>
      <c r="G52" s="31"/>
      <c r="H52" s="30"/>
      <c r="I52" s="3"/>
      <c r="J52" s="6"/>
      <c r="K52" s="40">
        <f t="shared" si="4"/>
        <v>0</v>
      </c>
      <c r="L52" s="6"/>
      <c r="M52" s="3"/>
      <c r="N52" s="3"/>
      <c r="O52" s="3"/>
      <c r="P52" s="3"/>
      <c r="Q52" s="3"/>
      <c r="R52" s="40">
        <f t="shared" si="5"/>
        <v>0</v>
      </c>
      <c r="S52" s="8"/>
      <c r="T52" s="6"/>
      <c r="U52" s="6"/>
      <c r="V52" s="3"/>
      <c r="W52" s="13"/>
      <c r="X52" s="6"/>
      <c r="Y52" s="41" t="str">
        <f>IF(G52="行",H52,IF(G52="医",INDEX(Sheet2!$C$4:$H$153,MATCH(I52,Sheet2!$B$4:$B$153,0),MATCH(H52,Sheet2!$C$3:$H$3,0)),IF(D52="","",INDEX(Sheet2!$K$4:$N$163,MATCH(I52,Sheet2!$J$4:$J$163,0),MATCH(H52,Sheet2!$K$3:$N$3,0)))))</f>
        <v/>
      </c>
      <c r="Z52" s="8"/>
      <c r="AA52" s="3"/>
      <c r="AB52" s="3"/>
      <c r="AC52" s="48" t="e">
        <f>VLOOKUP(AB52,Sheet2!$R$3:$S$173,2)</f>
        <v>#N/A</v>
      </c>
      <c r="AD52" s="43"/>
      <c r="AE52" s="42"/>
      <c r="AF52" s="3"/>
      <c r="AG52" s="3"/>
      <c r="AH52" s="3"/>
    </row>
    <row r="53" spans="2:34">
      <c r="B53" s="5">
        <v>49</v>
      </c>
      <c r="C53" s="4"/>
      <c r="D53" s="35"/>
      <c r="E53" s="38"/>
      <c r="F53" s="38"/>
      <c r="G53" s="31"/>
      <c r="H53" s="30"/>
      <c r="I53" s="3"/>
      <c r="J53" s="6"/>
      <c r="K53" s="40">
        <f t="shared" si="4"/>
        <v>0</v>
      </c>
      <c r="L53" s="6"/>
      <c r="M53" s="3"/>
      <c r="N53" s="3"/>
      <c r="O53" s="3"/>
      <c r="P53" s="3"/>
      <c r="Q53" s="3"/>
      <c r="R53" s="40">
        <f t="shared" si="5"/>
        <v>0</v>
      </c>
      <c r="S53" s="8"/>
      <c r="T53" s="6"/>
      <c r="U53" s="6"/>
      <c r="V53" s="3"/>
      <c r="W53" s="13"/>
      <c r="X53" s="6"/>
      <c r="Y53" s="41" t="str">
        <f>IF(G53="行",H53,IF(G53="医",INDEX(Sheet2!$C$4:$H$153,MATCH(I53,Sheet2!$B$4:$B$153,0),MATCH(H53,Sheet2!$C$3:$H$3,0)),IF(D53="","",INDEX(Sheet2!$K$4:$N$163,MATCH(I53,Sheet2!$J$4:$J$163,0),MATCH(H53,Sheet2!$K$3:$N$3,0)))))</f>
        <v/>
      </c>
      <c r="Z53" s="8"/>
      <c r="AA53" s="3"/>
      <c r="AB53" s="3"/>
      <c r="AC53" s="48" t="e">
        <f>VLOOKUP(AB53,Sheet2!$R$3:$S$173,2)</f>
        <v>#N/A</v>
      </c>
      <c r="AD53" s="43"/>
      <c r="AE53" s="42"/>
      <c r="AF53" s="3"/>
      <c r="AG53" s="3"/>
      <c r="AH53" s="3"/>
    </row>
    <row r="54" spans="2:34">
      <c r="B54" s="5">
        <v>50</v>
      </c>
      <c r="C54" s="4"/>
      <c r="D54" s="35"/>
      <c r="E54" s="38"/>
      <c r="F54" s="38"/>
      <c r="G54" s="31"/>
      <c r="H54" s="30"/>
      <c r="I54" s="3"/>
      <c r="J54" s="6"/>
      <c r="K54" s="40">
        <f t="shared" si="4"/>
        <v>0</v>
      </c>
      <c r="L54" s="6"/>
      <c r="M54" s="3"/>
      <c r="N54" s="3"/>
      <c r="O54" s="3"/>
      <c r="P54" s="3"/>
      <c r="Q54" s="3"/>
      <c r="R54" s="40">
        <f t="shared" si="5"/>
        <v>0</v>
      </c>
      <c r="S54" s="8"/>
      <c r="T54" s="6"/>
      <c r="U54" s="6"/>
      <c r="V54" s="3"/>
      <c r="W54" s="13"/>
      <c r="X54" s="6"/>
      <c r="Y54" s="41" t="str">
        <f>IF(G54="行",H54,IF(G54="医",INDEX(Sheet2!$C$4:$H$153,MATCH(I54,Sheet2!$B$4:$B$153,0),MATCH(H54,Sheet2!$C$3:$H$3,0)),IF(D54="","",INDEX(Sheet2!$K$4:$N$163,MATCH(I54,Sheet2!$J$4:$J$163,0),MATCH(H54,Sheet2!$K$3:$N$3,0)))))</f>
        <v/>
      </c>
      <c r="Z54" s="8"/>
      <c r="AA54" s="3"/>
      <c r="AB54" s="3"/>
      <c r="AC54" s="48" t="e">
        <f>VLOOKUP(AB54,Sheet2!$R$3:$S$173,2)</f>
        <v>#N/A</v>
      </c>
      <c r="AD54" s="43"/>
      <c r="AE54" s="42"/>
      <c r="AF54" s="3"/>
      <c r="AG54" s="3"/>
      <c r="AH54" s="3"/>
    </row>
  </sheetData>
  <sortState ref="E6:E26">
    <sortCondition descending="1" ref="E5"/>
  </sortState>
  <mergeCells count="25">
    <mergeCell ref="AF2:AF4"/>
    <mergeCell ref="AG2:AG4"/>
    <mergeCell ref="AH2:AH4"/>
    <mergeCell ref="I3:I4"/>
    <mergeCell ref="J3:J4"/>
    <mergeCell ref="K3:K4"/>
    <mergeCell ref="L3:L4"/>
    <mergeCell ref="Y3:Y4"/>
    <mergeCell ref="Z3:Z4"/>
    <mergeCell ref="Y2:AB2"/>
    <mergeCell ref="AE2:AE4"/>
    <mergeCell ref="AA3:AA4"/>
    <mergeCell ref="AB3:AB4"/>
    <mergeCell ref="AD2:AD4"/>
    <mergeCell ref="AC3:AC4"/>
    <mergeCell ref="G3:H4"/>
    <mergeCell ref="B2:B4"/>
    <mergeCell ref="C2:C4"/>
    <mergeCell ref="D2:D4"/>
    <mergeCell ref="E2:E4"/>
    <mergeCell ref="G2:X2"/>
    <mergeCell ref="M3:R3"/>
    <mergeCell ref="S3:U3"/>
    <mergeCell ref="V3:X3"/>
    <mergeCell ref="F2:F4"/>
  </mergeCells>
  <phoneticPr fontId="3"/>
  <dataValidations count="1">
    <dataValidation imeMode="on" allowBlank="1" showInputMessage="1" showErrorMessage="1" sqref="C1:D1048576 AD5:AE54"/>
  </dataValidations>
  <pageMargins left="0.78740157480314965" right="0.39370078740157483" top="0.98425196850393704" bottom="0.98425196850393704" header="0.51181102362204722" footer="0.51181102362204722"/>
  <pageSetup paperSize="9" scale="130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S173"/>
  <sheetViews>
    <sheetView workbookViewId="0"/>
  </sheetViews>
  <sheetFormatPr defaultRowHeight="13.5"/>
  <cols>
    <col min="1" max="1" width="2.25" customWidth="1"/>
    <col min="2" max="7" width="4.5" customWidth="1"/>
    <col min="8" max="8" width="4.5" bestFit="1" customWidth="1"/>
    <col min="9" max="9" width="2.25" customWidth="1"/>
    <col min="10" max="14" width="4.5" customWidth="1"/>
    <col min="15" max="16" width="0" hidden="1" customWidth="1"/>
    <col min="17" max="17" width="2.25" customWidth="1"/>
    <col min="18" max="18" width="8" bestFit="1" customWidth="1"/>
    <col min="19" max="19" width="19.5" bestFit="1" customWidth="1"/>
  </cols>
  <sheetData>
    <row r="2" spans="2:19">
      <c r="B2" s="73" t="s">
        <v>28</v>
      </c>
      <c r="C2" s="73"/>
      <c r="D2" s="73"/>
      <c r="E2" s="73"/>
      <c r="F2" s="73"/>
      <c r="G2" s="73"/>
      <c r="H2" s="73"/>
      <c r="J2" s="74" t="s">
        <v>63</v>
      </c>
      <c r="K2" s="74"/>
      <c r="L2" s="74"/>
      <c r="M2" s="74"/>
      <c r="N2" s="74"/>
      <c r="P2">
        <f>INDEX(C4:G9,1,1)</f>
        <v>1</v>
      </c>
      <c r="R2" s="3" t="s">
        <v>79</v>
      </c>
      <c r="S2" s="3" t="s">
        <v>80</v>
      </c>
    </row>
    <row r="3" spans="2:19">
      <c r="B3" s="27"/>
      <c r="C3" s="26">
        <v>2</v>
      </c>
      <c r="D3" s="26">
        <v>3</v>
      </c>
      <c r="E3" s="26">
        <v>4</v>
      </c>
      <c r="F3" s="26">
        <v>5</v>
      </c>
      <c r="G3" s="26">
        <v>6</v>
      </c>
      <c r="H3" s="26">
        <v>7</v>
      </c>
      <c r="J3" s="28"/>
      <c r="K3" s="29">
        <v>1</v>
      </c>
      <c r="L3" s="29">
        <v>2</v>
      </c>
      <c r="M3" s="29">
        <v>3</v>
      </c>
      <c r="N3" s="29">
        <v>4</v>
      </c>
      <c r="R3" s="47">
        <v>38</v>
      </c>
      <c r="S3" s="47" t="s">
        <v>81</v>
      </c>
    </row>
    <row r="4" spans="2:19">
      <c r="B4" s="26">
        <v>1</v>
      </c>
      <c r="C4" s="25">
        <v>1</v>
      </c>
      <c r="D4" s="25">
        <v>2</v>
      </c>
      <c r="E4" s="25">
        <v>3</v>
      </c>
      <c r="F4" s="25">
        <v>3</v>
      </c>
      <c r="G4" s="25">
        <v>6</v>
      </c>
      <c r="H4" s="25">
        <v>7</v>
      </c>
      <c r="J4" s="29">
        <v>1</v>
      </c>
      <c r="K4" s="25">
        <v>1</v>
      </c>
      <c r="L4" s="25">
        <v>1</v>
      </c>
      <c r="M4" s="25">
        <v>4</v>
      </c>
      <c r="N4" s="25">
        <v>7</v>
      </c>
      <c r="R4" s="47">
        <v>49</v>
      </c>
      <c r="S4" s="47" t="s">
        <v>82</v>
      </c>
    </row>
    <row r="5" spans="2:19">
      <c r="B5" s="26">
        <v>2</v>
      </c>
      <c r="C5" s="25">
        <v>1</v>
      </c>
      <c r="D5" s="25">
        <v>2</v>
      </c>
      <c r="E5" s="25">
        <v>3</v>
      </c>
      <c r="F5" s="25">
        <v>3</v>
      </c>
      <c r="G5" s="25">
        <v>6</v>
      </c>
      <c r="H5" s="25">
        <v>7</v>
      </c>
      <c r="J5" s="29">
        <v>2</v>
      </c>
      <c r="K5" s="25">
        <v>1</v>
      </c>
      <c r="L5" s="25">
        <v>1</v>
      </c>
      <c r="M5" s="25">
        <v>4</v>
      </c>
      <c r="N5" s="25">
        <v>7</v>
      </c>
      <c r="R5" s="47">
        <v>50</v>
      </c>
      <c r="S5" s="47" t="s">
        <v>83</v>
      </c>
    </row>
    <row r="6" spans="2:19">
      <c r="B6" s="26">
        <v>3</v>
      </c>
      <c r="C6" s="25">
        <v>1</v>
      </c>
      <c r="D6" s="25">
        <v>2</v>
      </c>
      <c r="E6" s="25">
        <v>3</v>
      </c>
      <c r="F6" s="25">
        <v>3</v>
      </c>
      <c r="G6" s="25">
        <v>6</v>
      </c>
      <c r="H6" s="25">
        <v>7</v>
      </c>
      <c r="J6" s="29">
        <v>3</v>
      </c>
      <c r="K6" s="25">
        <v>1</v>
      </c>
      <c r="L6" s="25">
        <v>1</v>
      </c>
      <c r="M6" s="25">
        <v>4</v>
      </c>
      <c r="N6" s="25">
        <v>7</v>
      </c>
      <c r="R6" s="47">
        <v>51</v>
      </c>
      <c r="S6" s="47" t="s">
        <v>84</v>
      </c>
    </row>
    <row r="7" spans="2:19">
      <c r="B7" s="26">
        <v>4</v>
      </c>
      <c r="C7" s="25">
        <v>1</v>
      </c>
      <c r="D7" s="25">
        <v>2</v>
      </c>
      <c r="E7" s="25">
        <v>3</v>
      </c>
      <c r="F7" s="25">
        <v>3</v>
      </c>
      <c r="G7" s="25">
        <v>6</v>
      </c>
      <c r="H7" s="25">
        <v>7</v>
      </c>
      <c r="J7" s="29">
        <v>4</v>
      </c>
      <c r="K7" s="25">
        <v>1</v>
      </c>
      <c r="L7" s="25">
        <v>1</v>
      </c>
      <c r="M7" s="25">
        <v>4</v>
      </c>
      <c r="N7" s="25">
        <v>7</v>
      </c>
      <c r="R7" s="47">
        <v>535</v>
      </c>
      <c r="S7" s="47" t="s">
        <v>85</v>
      </c>
    </row>
    <row r="8" spans="2:19">
      <c r="B8" s="26">
        <v>5</v>
      </c>
      <c r="C8" s="25">
        <v>1</v>
      </c>
      <c r="D8" s="25">
        <v>2</v>
      </c>
      <c r="E8" s="25">
        <v>3</v>
      </c>
      <c r="F8" s="25">
        <v>3</v>
      </c>
      <c r="G8" s="25">
        <v>6</v>
      </c>
      <c r="H8" s="25">
        <v>7</v>
      </c>
      <c r="J8" s="29">
        <v>5</v>
      </c>
      <c r="K8" s="25">
        <v>1</v>
      </c>
      <c r="L8" s="25">
        <v>1</v>
      </c>
      <c r="M8" s="25">
        <v>5</v>
      </c>
      <c r="N8" s="25">
        <v>7</v>
      </c>
      <c r="R8" s="47">
        <v>536</v>
      </c>
      <c r="S8" s="47" t="s">
        <v>86</v>
      </c>
    </row>
    <row r="9" spans="2:19">
      <c r="B9" s="26">
        <v>6</v>
      </c>
      <c r="C9" s="25">
        <v>1</v>
      </c>
      <c r="D9" s="25">
        <v>2</v>
      </c>
      <c r="E9" s="25">
        <v>3</v>
      </c>
      <c r="F9" s="25">
        <v>3</v>
      </c>
      <c r="G9" s="25">
        <v>6</v>
      </c>
      <c r="H9" s="25">
        <v>7</v>
      </c>
      <c r="J9" s="29">
        <v>6</v>
      </c>
      <c r="K9" s="25">
        <v>1</v>
      </c>
      <c r="L9" s="25">
        <v>1</v>
      </c>
      <c r="M9" s="25">
        <v>5</v>
      </c>
      <c r="N9" s="25">
        <v>7</v>
      </c>
      <c r="R9" s="47">
        <v>866</v>
      </c>
      <c r="S9" s="47" t="s">
        <v>87</v>
      </c>
    </row>
    <row r="10" spans="2:19">
      <c r="B10" s="26">
        <v>7</v>
      </c>
      <c r="C10" s="25">
        <v>1</v>
      </c>
      <c r="D10" s="25">
        <v>2</v>
      </c>
      <c r="E10" s="25">
        <v>3</v>
      </c>
      <c r="F10" s="25">
        <v>3</v>
      </c>
      <c r="G10" s="25">
        <v>6</v>
      </c>
      <c r="H10" s="25">
        <v>7</v>
      </c>
      <c r="J10" s="29">
        <v>7</v>
      </c>
      <c r="K10" s="25">
        <v>1</v>
      </c>
      <c r="L10" s="25">
        <v>1</v>
      </c>
      <c r="M10" s="25">
        <v>5</v>
      </c>
      <c r="N10" s="25">
        <v>7</v>
      </c>
      <c r="R10" s="47">
        <v>867</v>
      </c>
      <c r="S10" s="47" t="s">
        <v>88</v>
      </c>
    </row>
    <row r="11" spans="2:19">
      <c r="B11" s="26">
        <v>8</v>
      </c>
      <c r="C11" s="25">
        <v>1</v>
      </c>
      <c r="D11" s="25">
        <v>2</v>
      </c>
      <c r="E11" s="25">
        <v>3</v>
      </c>
      <c r="F11" s="25">
        <v>3</v>
      </c>
      <c r="G11" s="25">
        <v>6</v>
      </c>
      <c r="H11" s="25">
        <v>7</v>
      </c>
      <c r="J11" s="29">
        <v>8</v>
      </c>
      <c r="K11" s="25">
        <v>1</v>
      </c>
      <c r="L11" s="25">
        <v>1</v>
      </c>
      <c r="M11" s="25">
        <v>5</v>
      </c>
      <c r="N11" s="25">
        <v>7</v>
      </c>
      <c r="R11" s="47">
        <v>868</v>
      </c>
      <c r="S11" s="47" t="s">
        <v>89</v>
      </c>
    </row>
    <row r="12" spans="2:19">
      <c r="B12" s="26">
        <v>9</v>
      </c>
      <c r="C12" s="25">
        <v>1</v>
      </c>
      <c r="D12" s="25">
        <v>2</v>
      </c>
      <c r="E12" s="25">
        <v>3</v>
      </c>
      <c r="F12" s="25">
        <v>3</v>
      </c>
      <c r="G12" s="25">
        <v>6</v>
      </c>
      <c r="H12" s="25">
        <v>7</v>
      </c>
      <c r="J12" s="29">
        <v>9</v>
      </c>
      <c r="K12" s="25">
        <v>1</v>
      </c>
      <c r="L12" s="25">
        <v>1</v>
      </c>
      <c r="M12" s="25">
        <v>5</v>
      </c>
      <c r="N12" s="25">
        <v>7</v>
      </c>
      <c r="R12" s="47">
        <v>869</v>
      </c>
      <c r="S12" s="47" t="s">
        <v>90</v>
      </c>
    </row>
    <row r="13" spans="2:19">
      <c r="B13" s="26">
        <v>10</v>
      </c>
      <c r="C13" s="25">
        <v>1</v>
      </c>
      <c r="D13" s="25">
        <v>2</v>
      </c>
      <c r="E13" s="25">
        <v>3</v>
      </c>
      <c r="F13" s="25">
        <v>3</v>
      </c>
      <c r="G13" s="25">
        <v>6</v>
      </c>
      <c r="H13" s="25">
        <v>7</v>
      </c>
      <c r="J13" s="29">
        <v>10</v>
      </c>
      <c r="K13" s="25">
        <v>1</v>
      </c>
      <c r="L13" s="25">
        <v>1</v>
      </c>
      <c r="M13" s="25">
        <v>5</v>
      </c>
      <c r="N13" s="25">
        <v>7</v>
      </c>
      <c r="R13" s="47">
        <v>870</v>
      </c>
      <c r="S13" s="47" t="s">
        <v>91</v>
      </c>
    </row>
    <row r="14" spans="2:19">
      <c r="B14" s="26">
        <v>11</v>
      </c>
      <c r="C14" s="25">
        <v>1</v>
      </c>
      <c r="D14" s="25">
        <v>2</v>
      </c>
      <c r="E14" s="25">
        <v>3</v>
      </c>
      <c r="F14" s="25">
        <v>3</v>
      </c>
      <c r="G14" s="25">
        <v>6</v>
      </c>
      <c r="H14" s="25">
        <v>7</v>
      </c>
      <c r="J14" s="29">
        <v>11</v>
      </c>
      <c r="K14" s="25">
        <v>1</v>
      </c>
      <c r="L14" s="25">
        <v>1</v>
      </c>
      <c r="M14" s="25">
        <v>5</v>
      </c>
      <c r="N14" s="25">
        <v>7</v>
      </c>
      <c r="R14" s="47">
        <v>871</v>
      </c>
      <c r="S14" s="47" t="s">
        <v>92</v>
      </c>
    </row>
    <row r="15" spans="2:19">
      <c r="B15" s="26">
        <v>12</v>
      </c>
      <c r="C15" s="25">
        <v>1</v>
      </c>
      <c r="D15" s="25">
        <v>2</v>
      </c>
      <c r="E15" s="25">
        <v>3</v>
      </c>
      <c r="F15" s="25">
        <v>3</v>
      </c>
      <c r="G15" s="25">
        <v>6</v>
      </c>
      <c r="H15" s="25">
        <v>7</v>
      </c>
      <c r="J15" s="29">
        <v>12</v>
      </c>
      <c r="K15" s="25">
        <v>1</v>
      </c>
      <c r="L15" s="25">
        <v>1</v>
      </c>
      <c r="M15" s="25">
        <v>5</v>
      </c>
      <c r="N15" s="25">
        <v>7</v>
      </c>
      <c r="R15" s="47">
        <v>872</v>
      </c>
      <c r="S15" s="47" t="s">
        <v>93</v>
      </c>
    </row>
    <row r="16" spans="2:19">
      <c r="B16" s="26">
        <v>13</v>
      </c>
      <c r="C16" s="25">
        <v>1</v>
      </c>
      <c r="D16" s="25">
        <v>2</v>
      </c>
      <c r="E16" s="25">
        <v>3</v>
      </c>
      <c r="F16" s="25">
        <v>4</v>
      </c>
      <c r="G16" s="25">
        <v>6</v>
      </c>
      <c r="H16" s="25">
        <v>7</v>
      </c>
      <c r="J16" s="29">
        <v>13</v>
      </c>
      <c r="K16" s="25">
        <v>1</v>
      </c>
      <c r="L16" s="25">
        <v>1</v>
      </c>
      <c r="M16" s="25">
        <v>5</v>
      </c>
      <c r="N16" s="25">
        <v>7</v>
      </c>
      <c r="R16" s="47">
        <v>873</v>
      </c>
      <c r="S16" s="47" t="s">
        <v>94</v>
      </c>
    </row>
    <row r="17" spans="2:19">
      <c r="B17" s="26">
        <v>14</v>
      </c>
      <c r="C17" s="25">
        <v>1</v>
      </c>
      <c r="D17" s="25">
        <v>2</v>
      </c>
      <c r="E17" s="25">
        <v>3</v>
      </c>
      <c r="F17" s="25">
        <v>4</v>
      </c>
      <c r="G17" s="25">
        <v>6</v>
      </c>
      <c r="H17" s="25">
        <v>7</v>
      </c>
      <c r="J17" s="29">
        <v>14</v>
      </c>
      <c r="K17" s="25">
        <v>1</v>
      </c>
      <c r="L17" s="25">
        <v>1</v>
      </c>
      <c r="M17" s="25">
        <v>5</v>
      </c>
      <c r="N17" s="25">
        <v>7</v>
      </c>
      <c r="R17" s="47">
        <v>874</v>
      </c>
      <c r="S17" s="47" t="s">
        <v>95</v>
      </c>
    </row>
    <row r="18" spans="2:19">
      <c r="B18" s="26">
        <v>15</v>
      </c>
      <c r="C18" s="25">
        <v>1</v>
      </c>
      <c r="D18" s="25">
        <v>2</v>
      </c>
      <c r="E18" s="25">
        <v>3</v>
      </c>
      <c r="F18" s="25">
        <v>4</v>
      </c>
      <c r="G18" s="25">
        <v>6</v>
      </c>
      <c r="H18" s="25">
        <v>7</v>
      </c>
      <c r="J18" s="29">
        <v>15</v>
      </c>
      <c r="K18" s="25">
        <v>1</v>
      </c>
      <c r="L18" s="25">
        <v>1</v>
      </c>
      <c r="M18" s="25">
        <v>5</v>
      </c>
      <c r="N18" s="25">
        <v>7</v>
      </c>
      <c r="R18" s="47">
        <v>875</v>
      </c>
      <c r="S18" s="47" t="s">
        <v>96</v>
      </c>
    </row>
    <row r="19" spans="2:19">
      <c r="B19" s="26">
        <v>16</v>
      </c>
      <c r="C19" s="25">
        <v>1</v>
      </c>
      <c r="D19" s="25">
        <v>2</v>
      </c>
      <c r="E19" s="25">
        <v>3</v>
      </c>
      <c r="F19" s="25">
        <v>4</v>
      </c>
      <c r="G19" s="25">
        <v>6</v>
      </c>
      <c r="H19" s="25">
        <v>7</v>
      </c>
      <c r="J19" s="29">
        <v>16</v>
      </c>
      <c r="K19" s="25">
        <v>1</v>
      </c>
      <c r="L19" s="25">
        <v>1</v>
      </c>
      <c r="M19" s="25">
        <v>5</v>
      </c>
      <c r="N19" s="25">
        <v>7</v>
      </c>
      <c r="R19" s="47">
        <v>876</v>
      </c>
      <c r="S19" s="47" t="s">
        <v>97</v>
      </c>
    </row>
    <row r="20" spans="2:19">
      <c r="B20" s="26">
        <v>17</v>
      </c>
      <c r="C20" s="25">
        <v>2</v>
      </c>
      <c r="D20" s="25">
        <v>2</v>
      </c>
      <c r="E20" s="25">
        <v>3</v>
      </c>
      <c r="F20" s="25">
        <v>4</v>
      </c>
      <c r="G20" s="25">
        <v>6</v>
      </c>
      <c r="H20" s="25">
        <v>7</v>
      </c>
      <c r="J20" s="29">
        <v>17</v>
      </c>
      <c r="K20" s="25">
        <v>1</v>
      </c>
      <c r="L20" s="25">
        <v>2</v>
      </c>
      <c r="M20" s="25">
        <v>5</v>
      </c>
      <c r="N20" s="25">
        <v>7</v>
      </c>
      <c r="R20" s="47">
        <v>877</v>
      </c>
      <c r="S20" s="47" t="s">
        <v>98</v>
      </c>
    </row>
    <row r="21" spans="2:19">
      <c r="B21" s="26">
        <v>18</v>
      </c>
      <c r="C21" s="25">
        <v>2</v>
      </c>
      <c r="D21" s="25">
        <v>2</v>
      </c>
      <c r="E21" s="25">
        <v>3</v>
      </c>
      <c r="F21" s="25">
        <v>4</v>
      </c>
      <c r="G21" s="25">
        <v>6</v>
      </c>
      <c r="H21" s="25">
        <v>7</v>
      </c>
      <c r="J21" s="29">
        <v>18</v>
      </c>
      <c r="K21" s="25">
        <v>1</v>
      </c>
      <c r="L21" s="25">
        <v>2</v>
      </c>
      <c r="M21" s="25">
        <v>5</v>
      </c>
      <c r="N21" s="25">
        <v>7</v>
      </c>
      <c r="R21" s="47">
        <v>878</v>
      </c>
      <c r="S21" s="47" t="s">
        <v>99</v>
      </c>
    </row>
    <row r="22" spans="2:19">
      <c r="B22" s="26">
        <v>19</v>
      </c>
      <c r="C22" s="25">
        <v>2</v>
      </c>
      <c r="D22" s="25">
        <v>2</v>
      </c>
      <c r="E22" s="25">
        <v>3</v>
      </c>
      <c r="F22" s="25">
        <v>4</v>
      </c>
      <c r="G22" s="25">
        <v>6</v>
      </c>
      <c r="H22" s="25">
        <v>7</v>
      </c>
      <c r="J22" s="29">
        <v>19</v>
      </c>
      <c r="K22" s="25">
        <v>1</v>
      </c>
      <c r="L22" s="25">
        <v>2</v>
      </c>
      <c r="M22" s="25">
        <v>5</v>
      </c>
      <c r="N22" s="25">
        <v>7</v>
      </c>
      <c r="R22" s="47">
        <v>879</v>
      </c>
      <c r="S22" s="47" t="s">
        <v>100</v>
      </c>
    </row>
    <row r="23" spans="2:19">
      <c r="B23" s="26">
        <v>20</v>
      </c>
      <c r="C23" s="25">
        <v>2</v>
      </c>
      <c r="D23" s="25">
        <v>2</v>
      </c>
      <c r="E23" s="25">
        <v>3</v>
      </c>
      <c r="F23" s="25">
        <v>4</v>
      </c>
      <c r="G23" s="25">
        <v>6</v>
      </c>
      <c r="H23" s="25">
        <v>7</v>
      </c>
      <c r="J23" s="29">
        <v>20</v>
      </c>
      <c r="K23" s="25">
        <v>1</v>
      </c>
      <c r="L23" s="25">
        <v>2</v>
      </c>
      <c r="M23" s="25">
        <v>5</v>
      </c>
      <c r="N23" s="25">
        <v>7</v>
      </c>
      <c r="R23" s="47">
        <v>1286</v>
      </c>
      <c r="S23" s="47" t="s">
        <v>101</v>
      </c>
    </row>
    <row r="24" spans="2:19">
      <c r="B24" s="26">
        <v>21</v>
      </c>
      <c r="C24" s="25">
        <v>2</v>
      </c>
      <c r="D24" s="25">
        <v>2</v>
      </c>
      <c r="E24" s="25">
        <v>3</v>
      </c>
      <c r="F24" s="25">
        <v>4</v>
      </c>
      <c r="G24" s="25">
        <v>6</v>
      </c>
      <c r="H24" s="25">
        <v>7</v>
      </c>
      <c r="J24" s="29">
        <v>21</v>
      </c>
      <c r="K24" s="25">
        <v>1</v>
      </c>
      <c r="L24" s="25">
        <v>2</v>
      </c>
      <c r="M24" s="25">
        <v>7</v>
      </c>
      <c r="N24" s="25">
        <v>7</v>
      </c>
      <c r="R24" s="47">
        <v>1287</v>
      </c>
      <c r="S24" s="47" t="s">
        <v>102</v>
      </c>
    </row>
    <row r="25" spans="2:19">
      <c r="B25" s="26">
        <v>22</v>
      </c>
      <c r="C25" s="25">
        <v>2</v>
      </c>
      <c r="D25" s="25">
        <v>2</v>
      </c>
      <c r="E25" s="25">
        <v>3</v>
      </c>
      <c r="F25" s="25">
        <v>4</v>
      </c>
      <c r="G25" s="25">
        <v>6</v>
      </c>
      <c r="H25" s="25">
        <v>7</v>
      </c>
      <c r="J25" s="29">
        <v>22</v>
      </c>
      <c r="K25" s="25">
        <v>1</v>
      </c>
      <c r="L25" s="25">
        <v>2</v>
      </c>
      <c r="M25" s="25">
        <v>7</v>
      </c>
      <c r="N25" s="25">
        <v>7</v>
      </c>
      <c r="R25" s="47">
        <v>1288</v>
      </c>
      <c r="S25" s="47" t="s">
        <v>103</v>
      </c>
    </row>
    <row r="26" spans="2:19">
      <c r="B26" s="26">
        <v>23</v>
      </c>
      <c r="C26" s="25">
        <v>2</v>
      </c>
      <c r="D26" s="25">
        <v>2</v>
      </c>
      <c r="E26" s="25">
        <v>3</v>
      </c>
      <c r="F26" s="25">
        <v>4</v>
      </c>
      <c r="G26" s="25">
        <v>6</v>
      </c>
      <c r="H26" s="25">
        <v>7</v>
      </c>
      <c r="J26" s="29">
        <v>23</v>
      </c>
      <c r="K26" s="25">
        <v>1</v>
      </c>
      <c r="L26" s="25">
        <v>2</v>
      </c>
      <c r="M26" s="25">
        <v>7</v>
      </c>
      <c r="N26" s="25">
        <v>7</v>
      </c>
      <c r="R26" s="47">
        <v>1976</v>
      </c>
      <c r="S26" s="47" t="s">
        <v>104</v>
      </c>
    </row>
    <row r="27" spans="2:19">
      <c r="B27" s="26">
        <v>24</v>
      </c>
      <c r="C27" s="25">
        <v>2</v>
      </c>
      <c r="D27" s="25">
        <v>2</v>
      </c>
      <c r="E27" s="25">
        <v>3</v>
      </c>
      <c r="F27" s="25">
        <v>4</v>
      </c>
      <c r="G27" s="25">
        <v>6</v>
      </c>
      <c r="H27" s="25">
        <v>7</v>
      </c>
      <c r="J27" s="29">
        <v>24</v>
      </c>
      <c r="K27" s="25">
        <v>1</v>
      </c>
      <c r="L27" s="25">
        <v>2</v>
      </c>
      <c r="M27" s="25">
        <v>7</v>
      </c>
      <c r="N27" s="25">
        <v>7</v>
      </c>
      <c r="R27" s="47">
        <v>1977</v>
      </c>
      <c r="S27" s="47" t="s">
        <v>105</v>
      </c>
    </row>
    <row r="28" spans="2:19">
      <c r="B28" s="26">
        <v>25</v>
      </c>
      <c r="C28" s="25">
        <v>2</v>
      </c>
      <c r="D28" s="25">
        <v>3</v>
      </c>
      <c r="E28" s="25">
        <v>3</v>
      </c>
      <c r="F28" s="25">
        <v>4</v>
      </c>
      <c r="G28" s="25">
        <v>6</v>
      </c>
      <c r="H28" s="25">
        <v>7</v>
      </c>
      <c r="J28" s="29">
        <v>25</v>
      </c>
      <c r="K28" s="25">
        <v>1</v>
      </c>
      <c r="L28" s="25">
        <v>2</v>
      </c>
      <c r="M28" s="25">
        <v>7</v>
      </c>
      <c r="N28" s="25">
        <v>7</v>
      </c>
      <c r="R28" s="47">
        <v>1978</v>
      </c>
      <c r="S28" s="47" t="s">
        <v>106</v>
      </c>
    </row>
    <row r="29" spans="2:19">
      <c r="B29" s="26">
        <v>26</v>
      </c>
      <c r="C29" s="25">
        <v>2</v>
      </c>
      <c r="D29" s="25">
        <v>3</v>
      </c>
      <c r="E29" s="25">
        <v>3</v>
      </c>
      <c r="F29" s="25">
        <v>4</v>
      </c>
      <c r="G29" s="25">
        <v>6</v>
      </c>
      <c r="H29" s="25">
        <v>7</v>
      </c>
      <c r="J29" s="29">
        <v>26</v>
      </c>
      <c r="K29" s="25">
        <v>1</v>
      </c>
      <c r="L29" s="25">
        <v>2</v>
      </c>
      <c r="M29" s="25">
        <v>7</v>
      </c>
      <c r="N29" s="25">
        <v>7</v>
      </c>
      <c r="R29" s="47">
        <v>1979</v>
      </c>
      <c r="S29" s="47" t="s">
        <v>107</v>
      </c>
    </row>
    <row r="30" spans="2:19">
      <c r="B30" s="26">
        <v>27</v>
      </c>
      <c r="C30" s="25">
        <v>2</v>
      </c>
      <c r="D30" s="25">
        <v>3</v>
      </c>
      <c r="E30" s="25">
        <v>3</v>
      </c>
      <c r="F30" s="25">
        <v>4</v>
      </c>
      <c r="G30" s="25">
        <v>6</v>
      </c>
      <c r="H30" s="25">
        <v>7</v>
      </c>
      <c r="J30" s="29">
        <v>27</v>
      </c>
      <c r="K30" s="25">
        <v>1</v>
      </c>
      <c r="L30" s="25">
        <v>2</v>
      </c>
      <c r="M30" s="25">
        <v>7</v>
      </c>
      <c r="N30" s="25">
        <v>7</v>
      </c>
      <c r="R30" s="47">
        <v>1980</v>
      </c>
      <c r="S30" s="47" t="s">
        <v>108</v>
      </c>
    </row>
    <row r="31" spans="2:19">
      <c r="B31" s="26">
        <v>28</v>
      </c>
      <c r="C31" s="25">
        <v>2</v>
      </c>
      <c r="D31" s="25">
        <v>3</v>
      </c>
      <c r="E31" s="25">
        <v>3</v>
      </c>
      <c r="F31" s="25">
        <v>4</v>
      </c>
      <c r="G31" s="25">
        <v>6</v>
      </c>
      <c r="H31" s="25">
        <v>7</v>
      </c>
      <c r="J31" s="29">
        <v>28</v>
      </c>
      <c r="K31" s="25">
        <v>1</v>
      </c>
      <c r="L31" s="25">
        <v>2</v>
      </c>
      <c r="M31" s="25">
        <v>7</v>
      </c>
      <c r="N31" s="25">
        <v>7</v>
      </c>
      <c r="R31" s="47">
        <v>1981</v>
      </c>
      <c r="S31" s="47" t="s">
        <v>109</v>
      </c>
    </row>
    <row r="32" spans="2:19">
      <c r="B32" s="26">
        <v>29</v>
      </c>
      <c r="C32" s="25">
        <v>2</v>
      </c>
      <c r="D32" s="25">
        <v>3</v>
      </c>
      <c r="E32" s="25">
        <v>3</v>
      </c>
      <c r="F32" s="25">
        <v>4</v>
      </c>
      <c r="G32" s="25">
        <v>6</v>
      </c>
      <c r="H32" s="25">
        <v>7</v>
      </c>
      <c r="J32" s="29">
        <v>29</v>
      </c>
      <c r="K32" s="25">
        <v>1</v>
      </c>
      <c r="L32" s="25">
        <v>2</v>
      </c>
      <c r="M32" s="25">
        <v>7</v>
      </c>
      <c r="N32" s="25">
        <v>7</v>
      </c>
      <c r="R32" s="47">
        <v>1982</v>
      </c>
      <c r="S32" s="47" t="s">
        <v>110</v>
      </c>
    </row>
    <row r="33" spans="2:19">
      <c r="B33" s="26">
        <v>30</v>
      </c>
      <c r="C33" s="25">
        <v>2</v>
      </c>
      <c r="D33" s="25">
        <v>3</v>
      </c>
      <c r="E33" s="25">
        <v>3</v>
      </c>
      <c r="F33" s="25">
        <v>4</v>
      </c>
      <c r="G33" s="25">
        <v>6</v>
      </c>
      <c r="H33" s="25">
        <v>7</v>
      </c>
      <c r="J33" s="29">
        <v>30</v>
      </c>
      <c r="K33" s="25">
        <v>1</v>
      </c>
      <c r="L33" s="25">
        <v>2</v>
      </c>
      <c r="M33" s="25">
        <v>7</v>
      </c>
      <c r="N33" s="25">
        <v>7</v>
      </c>
      <c r="R33" s="47">
        <v>1983</v>
      </c>
      <c r="S33" s="47" t="s">
        <v>111</v>
      </c>
    </row>
    <row r="34" spans="2:19">
      <c r="B34" s="26">
        <v>31</v>
      </c>
      <c r="C34" s="25">
        <v>2</v>
      </c>
      <c r="D34" s="25">
        <v>3</v>
      </c>
      <c r="E34" s="25">
        <v>3</v>
      </c>
      <c r="F34" s="25">
        <v>4</v>
      </c>
      <c r="G34" s="25">
        <v>6</v>
      </c>
      <c r="H34" s="25">
        <v>7</v>
      </c>
      <c r="J34" s="29">
        <v>31</v>
      </c>
      <c r="K34" s="25">
        <v>1</v>
      </c>
      <c r="L34" s="25">
        <v>2</v>
      </c>
      <c r="M34" s="25">
        <v>7</v>
      </c>
      <c r="N34" s="25">
        <v>7</v>
      </c>
      <c r="R34" s="47">
        <v>1984</v>
      </c>
      <c r="S34" s="47" t="s">
        <v>112</v>
      </c>
    </row>
    <row r="35" spans="2:19">
      <c r="B35" s="26">
        <v>32</v>
      </c>
      <c r="C35" s="25">
        <v>2</v>
      </c>
      <c r="D35" s="25">
        <v>3</v>
      </c>
      <c r="E35" s="25">
        <v>3</v>
      </c>
      <c r="F35" s="25">
        <v>4</v>
      </c>
      <c r="G35" s="25">
        <v>6</v>
      </c>
      <c r="H35" s="25">
        <v>7</v>
      </c>
      <c r="J35" s="29">
        <v>32</v>
      </c>
      <c r="K35" s="25">
        <v>1</v>
      </c>
      <c r="L35" s="25">
        <v>2</v>
      </c>
      <c r="M35" s="25">
        <v>7</v>
      </c>
      <c r="N35" s="25">
        <v>7</v>
      </c>
      <c r="R35" s="47">
        <v>1985</v>
      </c>
      <c r="S35" s="47" t="s">
        <v>113</v>
      </c>
    </row>
    <row r="36" spans="2:19">
      <c r="B36" s="26">
        <v>33</v>
      </c>
      <c r="C36" s="25">
        <v>2</v>
      </c>
      <c r="D36" s="25">
        <v>3</v>
      </c>
      <c r="E36" s="25">
        <v>3</v>
      </c>
      <c r="F36" s="25">
        <v>4</v>
      </c>
      <c r="G36" s="25">
        <v>6</v>
      </c>
      <c r="H36" s="25">
        <v>7</v>
      </c>
      <c r="J36" s="29">
        <v>33</v>
      </c>
      <c r="K36" s="25">
        <v>1</v>
      </c>
      <c r="L36" s="25">
        <v>3</v>
      </c>
      <c r="M36" s="25">
        <v>7</v>
      </c>
      <c r="N36" s="25">
        <v>7</v>
      </c>
      <c r="R36" s="47">
        <v>1986</v>
      </c>
      <c r="S36" s="47" t="s">
        <v>114</v>
      </c>
    </row>
    <row r="37" spans="2:19">
      <c r="B37" s="26">
        <v>34</v>
      </c>
      <c r="C37" s="25">
        <v>2</v>
      </c>
      <c r="D37" s="25">
        <v>3</v>
      </c>
      <c r="E37" s="25">
        <v>3</v>
      </c>
      <c r="F37" s="25">
        <v>4</v>
      </c>
      <c r="G37" s="25">
        <v>6</v>
      </c>
      <c r="H37" s="25">
        <v>7</v>
      </c>
      <c r="J37" s="29">
        <v>34</v>
      </c>
      <c r="K37" s="25">
        <v>1</v>
      </c>
      <c r="L37" s="25">
        <v>3</v>
      </c>
      <c r="M37" s="25">
        <v>7</v>
      </c>
      <c r="N37" s="25">
        <v>7</v>
      </c>
      <c r="R37" s="47">
        <v>1987</v>
      </c>
      <c r="S37" s="47" t="s">
        <v>115</v>
      </c>
    </row>
    <row r="38" spans="2:19">
      <c r="B38" s="26">
        <v>35</v>
      </c>
      <c r="C38" s="25">
        <v>2</v>
      </c>
      <c r="D38" s="25">
        <v>3</v>
      </c>
      <c r="E38" s="25">
        <v>3</v>
      </c>
      <c r="F38" s="25">
        <v>4</v>
      </c>
      <c r="G38" s="25">
        <v>6</v>
      </c>
      <c r="H38" s="25">
        <v>7</v>
      </c>
      <c r="J38" s="29">
        <v>35</v>
      </c>
      <c r="K38" s="25">
        <v>1</v>
      </c>
      <c r="L38" s="25">
        <v>3</v>
      </c>
      <c r="M38" s="25">
        <v>7</v>
      </c>
      <c r="N38" s="25">
        <v>7</v>
      </c>
      <c r="R38" s="47">
        <v>1988</v>
      </c>
      <c r="S38" s="47" t="s">
        <v>116</v>
      </c>
    </row>
    <row r="39" spans="2:19">
      <c r="B39" s="26">
        <v>36</v>
      </c>
      <c r="C39" s="25">
        <v>2</v>
      </c>
      <c r="D39" s="25">
        <v>3</v>
      </c>
      <c r="E39" s="25">
        <v>3</v>
      </c>
      <c r="F39" s="25">
        <v>4</v>
      </c>
      <c r="G39" s="25">
        <v>6</v>
      </c>
      <c r="H39" s="25">
        <v>7</v>
      </c>
      <c r="J39" s="29">
        <v>36</v>
      </c>
      <c r="K39" s="25">
        <v>1</v>
      </c>
      <c r="L39" s="25">
        <v>3</v>
      </c>
      <c r="M39" s="25">
        <v>7</v>
      </c>
      <c r="N39" s="25">
        <v>7</v>
      </c>
      <c r="R39" s="47">
        <v>1989</v>
      </c>
      <c r="S39" s="47" t="s">
        <v>117</v>
      </c>
    </row>
    <row r="40" spans="2:19">
      <c r="B40" s="26">
        <v>37</v>
      </c>
      <c r="C40" s="25">
        <v>2</v>
      </c>
      <c r="D40" s="25">
        <v>3</v>
      </c>
      <c r="E40" s="25">
        <v>3</v>
      </c>
      <c r="F40" s="25">
        <v>4</v>
      </c>
      <c r="G40" s="25">
        <v>6</v>
      </c>
      <c r="H40" s="25">
        <v>7</v>
      </c>
      <c r="J40" s="29">
        <v>37</v>
      </c>
      <c r="K40" s="25">
        <v>2</v>
      </c>
      <c r="L40" s="25">
        <v>3</v>
      </c>
      <c r="M40" s="25">
        <v>7</v>
      </c>
      <c r="N40" s="25">
        <v>7</v>
      </c>
      <c r="R40" s="47">
        <v>1990</v>
      </c>
      <c r="S40" s="47" t="s">
        <v>118</v>
      </c>
    </row>
    <row r="41" spans="2:19">
      <c r="B41" s="26">
        <v>38</v>
      </c>
      <c r="C41" s="25">
        <v>2</v>
      </c>
      <c r="D41" s="25">
        <v>3</v>
      </c>
      <c r="E41" s="25">
        <v>3</v>
      </c>
      <c r="F41" s="25">
        <v>4</v>
      </c>
      <c r="G41" s="25">
        <v>6</v>
      </c>
      <c r="H41" s="25">
        <v>7</v>
      </c>
      <c r="J41" s="29">
        <v>38</v>
      </c>
      <c r="K41" s="25">
        <v>2</v>
      </c>
      <c r="L41" s="25">
        <v>3</v>
      </c>
      <c r="M41" s="25">
        <v>7</v>
      </c>
      <c r="N41" s="25">
        <v>7</v>
      </c>
      <c r="R41" s="47">
        <v>1991</v>
      </c>
      <c r="S41" s="47" t="s">
        <v>119</v>
      </c>
    </row>
    <row r="42" spans="2:19">
      <c r="B42" s="26">
        <v>39</v>
      </c>
      <c r="C42" s="25">
        <v>2</v>
      </c>
      <c r="D42" s="25">
        <v>3</v>
      </c>
      <c r="E42" s="25">
        <v>3</v>
      </c>
      <c r="F42" s="25">
        <v>4</v>
      </c>
      <c r="G42" s="25">
        <v>6</v>
      </c>
      <c r="H42" s="25">
        <v>7</v>
      </c>
      <c r="J42" s="29">
        <v>39</v>
      </c>
      <c r="K42" s="25">
        <v>2</v>
      </c>
      <c r="L42" s="25">
        <v>3</v>
      </c>
      <c r="M42" s="25">
        <v>7</v>
      </c>
      <c r="N42" s="25">
        <v>7</v>
      </c>
      <c r="R42" s="47">
        <v>1992</v>
      </c>
      <c r="S42" s="47" t="s">
        <v>120</v>
      </c>
    </row>
    <row r="43" spans="2:19">
      <c r="B43" s="26">
        <v>40</v>
      </c>
      <c r="C43" s="25">
        <v>2</v>
      </c>
      <c r="D43" s="25">
        <v>3</v>
      </c>
      <c r="E43" s="25">
        <v>3</v>
      </c>
      <c r="F43" s="25">
        <v>4</v>
      </c>
      <c r="G43" s="25">
        <v>6</v>
      </c>
      <c r="H43" s="25">
        <v>7</v>
      </c>
      <c r="J43" s="29">
        <v>40</v>
      </c>
      <c r="K43" s="25">
        <v>2</v>
      </c>
      <c r="L43" s="25">
        <v>3</v>
      </c>
      <c r="M43" s="25">
        <v>7</v>
      </c>
      <c r="N43" s="25">
        <v>7</v>
      </c>
      <c r="R43" s="47">
        <v>1993</v>
      </c>
      <c r="S43" s="47" t="s">
        <v>121</v>
      </c>
    </row>
    <row r="44" spans="2:19">
      <c r="B44" s="26">
        <v>41</v>
      </c>
      <c r="C44" s="25">
        <v>2</v>
      </c>
      <c r="D44" s="25">
        <v>3</v>
      </c>
      <c r="E44" s="25">
        <v>3</v>
      </c>
      <c r="F44" s="25">
        <v>4</v>
      </c>
      <c r="G44" s="25">
        <v>6</v>
      </c>
      <c r="H44" s="25">
        <v>7</v>
      </c>
      <c r="J44" s="29">
        <v>41</v>
      </c>
      <c r="K44" s="25">
        <v>2</v>
      </c>
      <c r="L44" s="25">
        <v>3</v>
      </c>
      <c r="M44" s="25">
        <v>7</v>
      </c>
      <c r="N44" s="25">
        <v>7</v>
      </c>
      <c r="R44" s="47">
        <v>1994</v>
      </c>
      <c r="S44" s="47" t="s">
        <v>122</v>
      </c>
    </row>
    <row r="45" spans="2:19">
      <c r="B45" s="26">
        <v>42</v>
      </c>
      <c r="C45" s="25">
        <v>2</v>
      </c>
      <c r="D45" s="25">
        <v>3</v>
      </c>
      <c r="E45" s="25">
        <v>3</v>
      </c>
      <c r="F45" s="25">
        <v>4</v>
      </c>
      <c r="G45" s="25">
        <v>6</v>
      </c>
      <c r="H45" s="25">
        <v>7</v>
      </c>
      <c r="J45" s="29">
        <v>42</v>
      </c>
      <c r="K45" s="25">
        <v>2</v>
      </c>
      <c r="L45" s="25">
        <v>3</v>
      </c>
      <c r="M45" s="25">
        <v>7</v>
      </c>
      <c r="N45" s="25">
        <v>7</v>
      </c>
      <c r="R45" s="47">
        <v>1995</v>
      </c>
      <c r="S45" s="47" t="s">
        <v>123</v>
      </c>
    </row>
    <row r="46" spans="2:19">
      <c r="B46" s="26">
        <v>43</v>
      </c>
      <c r="C46" s="25">
        <v>2</v>
      </c>
      <c r="D46" s="25">
        <v>3</v>
      </c>
      <c r="E46" s="25">
        <v>3</v>
      </c>
      <c r="F46" s="25">
        <v>4</v>
      </c>
      <c r="G46" s="25">
        <v>6</v>
      </c>
      <c r="H46" s="25">
        <v>7</v>
      </c>
      <c r="J46" s="29">
        <v>43</v>
      </c>
      <c r="K46" s="25">
        <v>2</v>
      </c>
      <c r="L46" s="25">
        <v>3</v>
      </c>
      <c r="M46" s="25">
        <v>7</v>
      </c>
      <c r="N46" s="25">
        <v>7</v>
      </c>
      <c r="R46" s="47">
        <v>1996</v>
      </c>
      <c r="S46" s="47" t="s">
        <v>124</v>
      </c>
    </row>
    <row r="47" spans="2:19">
      <c r="B47" s="26">
        <v>44</v>
      </c>
      <c r="C47" s="25">
        <v>2</v>
      </c>
      <c r="D47" s="25">
        <v>3</v>
      </c>
      <c r="E47" s="25">
        <v>3</v>
      </c>
      <c r="F47" s="25">
        <v>4</v>
      </c>
      <c r="G47" s="25">
        <v>6</v>
      </c>
      <c r="H47" s="25">
        <v>7</v>
      </c>
      <c r="J47" s="29">
        <v>44</v>
      </c>
      <c r="K47" s="25">
        <v>2</v>
      </c>
      <c r="L47" s="25">
        <v>3</v>
      </c>
      <c r="M47" s="25">
        <v>7</v>
      </c>
      <c r="N47" s="25">
        <v>7</v>
      </c>
      <c r="R47" s="47">
        <v>2634</v>
      </c>
      <c r="S47" s="47" t="s">
        <v>125</v>
      </c>
    </row>
    <row r="48" spans="2:19">
      <c r="B48" s="26">
        <v>45</v>
      </c>
      <c r="C48" s="25">
        <v>2</v>
      </c>
      <c r="D48" s="25">
        <v>3</v>
      </c>
      <c r="E48" s="25">
        <v>3</v>
      </c>
      <c r="F48" s="25">
        <v>4</v>
      </c>
      <c r="G48" s="25">
        <v>6</v>
      </c>
      <c r="H48" s="25">
        <v>7</v>
      </c>
      <c r="J48" s="29">
        <v>45</v>
      </c>
      <c r="K48" s="25">
        <v>2</v>
      </c>
      <c r="L48" s="25">
        <v>4</v>
      </c>
      <c r="M48" s="25">
        <v>7</v>
      </c>
      <c r="N48" s="25">
        <v>7</v>
      </c>
      <c r="R48" s="47">
        <v>2635</v>
      </c>
      <c r="S48" s="47" t="s">
        <v>126</v>
      </c>
    </row>
    <row r="49" spans="2:19">
      <c r="B49" s="26">
        <v>46</v>
      </c>
      <c r="C49" s="25">
        <v>2</v>
      </c>
      <c r="D49" s="25">
        <v>3</v>
      </c>
      <c r="E49" s="25">
        <v>3</v>
      </c>
      <c r="F49" s="25">
        <v>4</v>
      </c>
      <c r="G49" s="25">
        <v>6</v>
      </c>
      <c r="H49" s="25">
        <v>7</v>
      </c>
      <c r="J49" s="29">
        <v>46</v>
      </c>
      <c r="K49" s="25">
        <v>2</v>
      </c>
      <c r="L49" s="25">
        <v>4</v>
      </c>
      <c r="M49" s="25">
        <v>7</v>
      </c>
      <c r="N49" s="25">
        <v>7</v>
      </c>
      <c r="R49" s="47">
        <v>2636</v>
      </c>
      <c r="S49" s="47" t="s">
        <v>127</v>
      </c>
    </row>
    <row r="50" spans="2:19">
      <c r="B50" s="26">
        <v>47</v>
      </c>
      <c r="C50" s="25">
        <v>2</v>
      </c>
      <c r="D50" s="25">
        <v>3</v>
      </c>
      <c r="E50" s="25">
        <v>3</v>
      </c>
      <c r="F50" s="25">
        <v>4</v>
      </c>
      <c r="G50" s="25">
        <v>6</v>
      </c>
      <c r="H50" s="25">
        <v>7</v>
      </c>
      <c r="J50" s="29">
        <v>47</v>
      </c>
      <c r="K50" s="25">
        <v>2</v>
      </c>
      <c r="L50" s="25">
        <v>4</v>
      </c>
      <c r="M50" s="25">
        <v>7</v>
      </c>
      <c r="N50" s="25">
        <v>7</v>
      </c>
      <c r="R50" s="47">
        <v>2637</v>
      </c>
      <c r="S50" s="47" t="s">
        <v>128</v>
      </c>
    </row>
    <row r="51" spans="2:19">
      <c r="B51" s="26">
        <v>48</v>
      </c>
      <c r="C51" s="25">
        <v>2</v>
      </c>
      <c r="D51" s="25">
        <v>3</v>
      </c>
      <c r="E51" s="25">
        <v>3</v>
      </c>
      <c r="F51" s="25">
        <v>4</v>
      </c>
      <c r="G51" s="25">
        <v>6</v>
      </c>
      <c r="H51" s="25">
        <v>7</v>
      </c>
      <c r="J51" s="29">
        <v>48</v>
      </c>
      <c r="K51" s="25">
        <v>2</v>
      </c>
      <c r="L51" s="25">
        <v>4</v>
      </c>
      <c r="M51" s="25">
        <v>7</v>
      </c>
      <c r="N51" s="25">
        <v>7</v>
      </c>
      <c r="R51" s="47">
        <v>2638</v>
      </c>
      <c r="S51" s="47" t="s">
        <v>129</v>
      </c>
    </row>
    <row r="52" spans="2:19">
      <c r="B52" s="26">
        <v>49</v>
      </c>
      <c r="C52" s="25">
        <v>2</v>
      </c>
      <c r="D52" s="25">
        <v>3</v>
      </c>
      <c r="E52" s="25">
        <v>3</v>
      </c>
      <c r="F52" s="25">
        <v>4</v>
      </c>
      <c r="G52" s="25">
        <v>6</v>
      </c>
      <c r="H52" s="25">
        <v>7</v>
      </c>
      <c r="J52" s="29">
        <v>49</v>
      </c>
      <c r="K52" s="25">
        <v>2</v>
      </c>
      <c r="L52" s="25">
        <v>4</v>
      </c>
      <c r="M52" s="25">
        <v>7</v>
      </c>
      <c r="N52" s="25">
        <v>7</v>
      </c>
      <c r="R52" s="47">
        <v>2639</v>
      </c>
      <c r="S52" s="47" t="s">
        <v>130</v>
      </c>
    </row>
    <row r="53" spans="2:19">
      <c r="B53" s="26">
        <v>50</v>
      </c>
      <c r="C53" s="25">
        <v>2</v>
      </c>
      <c r="D53" s="25">
        <v>3</v>
      </c>
      <c r="E53" s="25">
        <v>3</v>
      </c>
      <c r="F53" s="25">
        <v>4</v>
      </c>
      <c r="G53" s="25">
        <v>6</v>
      </c>
      <c r="H53" s="25">
        <v>7</v>
      </c>
      <c r="J53" s="29">
        <v>50</v>
      </c>
      <c r="K53" s="25">
        <v>2</v>
      </c>
      <c r="L53" s="25">
        <v>4</v>
      </c>
      <c r="M53" s="25">
        <v>7</v>
      </c>
      <c r="N53" s="25">
        <v>7</v>
      </c>
      <c r="R53" s="47">
        <v>2640</v>
      </c>
      <c r="S53" s="47" t="s">
        <v>131</v>
      </c>
    </row>
    <row r="54" spans="2:19">
      <c r="B54" s="26">
        <v>51</v>
      </c>
      <c r="C54" s="25">
        <v>2</v>
      </c>
      <c r="D54" s="25">
        <v>3</v>
      </c>
      <c r="E54" s="25">
        <v>3</v>
      </c>
      <c r="F54" s="25">
        <v>4</v>
      </c>
      <c r="G54" s="25">
        <v>6</v>
      </c>
      <c r="H54" s="25">
        <v>7</v>
      </c>
      <c r="J54" s="29">
        <v>51</v>
      </c>
      <c r="K54" s="25">
        <v>2</v>
      </c>
      <c r="L54" s="25">
        <v>4</v>
      </c>
      <c r="M54" s="25">
        <v>7</v>
      </c>
      <c r="N54" s="25">
        <v>7</v>
      </c>
      <c r="R54" s="47">
        <v>2641</v>
      </c>
      <c r="S54" s="47" t="s">
        <v>132</v>
      </c>
    </row>
    <row r="55" spans="2:19">
      <c r="B55" s="26">
        <v>52</v>
      </c>
      <c r="C55" s="25">
        <v>2</v>
      </c>
      <c r="D55" s="25">
        <v>3</v>
      </c>
      <c r="E55" s="25">
        <v>3</v>
      </c>
      <c r="F55" s="25">
        <v>4</v>
      </c>
      <c r="G55" s="25">
        <v>6</v>
      </c>
      <c r="H55" s="25">
        <v>7</v>
      </c>
      <c r="J55" s="29">
        <v>52</v>
      </c>
      <c r="K55" s="25">
        <v>2</v>
      </c>
      <c r="L55" s="25">
        <v>4</v>
      </c>
      <c r="M55" s="25">
        <v>7</v>
      </c>
      <c r="N55" s="25">
        <v>7</v>
      </c>
      <c r="R55" s="47">
        <v>2642</v>
      </c>
      <c r="S55" s="47" t="s">
        <v>133</v>
      </c>
    </row>
    <row r="56" spans="2:19">
      <c r="B56" s="26">
        <v>53</v>
      </c>
      <c r="C56" s="25">
        <v>2</v>
      </c>
      <c r="D56" s="25">
        <v>3</v>
      </c>
      <c r="E56" s="25">
        <v>3</v>
      </c>
      <c r="F56" s="25">
        <v>4</v>
      </c>
      <c r="G56" s="25">
        <v>6</v>
      </c>
      <c r="H56" s="25">
        <v>7</v>
      </c>
      <c r="J56" s="29">
        <v>53</v>
      </c>
      <c r="K56" s="25">
        <v>2</v>
      </c>
      <c r="L56" s="25">
        <v>4</v>
      </c>
      <c r="M56" s="25">
        <v>7</v>
      </c>
      <c r="N56" s="25">
        <v>7</v>
      </c>
      <c r="R56" s="47">
        <v>2739</v>
      </c>
      <c r="S56" s="47" t="s">
        <v>134</v>
      </c>
    </row>
    <row r="57" spans="2:19">
      <c r="B57" s="26">
        <v>54</v>
      </c>
      <c r="C57" s="25">
        <v>2</v>
      </c>
      <c r="D57" s="25">
        <v>3</v>
      </c>
      <c r="E57" s="25">
        <v>3</v>
      </c>
      <c r="F57" s="25">
        <v>4</v>
      </c>
      <c r="G57" s="25">
        <v>6</v>
      </c>
      <c r="H57" s="25">
        <v>7</v>
      </c>
      <c r="J57" s="29">
        <v>54</v>
      </c>
      <c r="K57" s="25">
        <v>2</v>
      </c>
      <c r="L57" s="25">
        <v>4</v>
      </c>
      <c r="M57" s="25">
        <v>7</v>
      </c>
      <c r="N57" s="25">
        <v>7</v>
      </c>
      <c r="R57" s="47">
        <v>2740</v>
      </c>
      <c r="S57" s="47" t="s">
        <v>135</v>
      </c>
    </row>
    <row r="58" spans="2:19">
      <c r="B58" s="26">
        <v>55</v>
      </c>
      <c r="C58" s="25">
        <v>2</v>
      </c>
      <c r="D58" s="25">
        <v>3</v>
      </c>
      <c r="E58" s="25">
        <v>3</v>
      </c>
      <c r="F58" s="25">
        <v>4</v>
      </c>
      <c r="G58" s="25">
        <v>6</v>
      </c>
      <c r="H58" s="25">
        <v>7</v>
      </c>
      <c r="J58" s="29">
        <v>55</v>
      </c>
      <c r="K58" s="25">
        <v>2</v>
      </c>
      <c r="L58" s="25">
        <v>4</v>
      </c>
      <c r="M58" s="25">
        <v>7</v>
      </c>
      <c r="N58" s="25">
        <v>7</v>
      </c>
      <c r="R58" s="47">
        <v>2741</v>
      </c>
      <c r="S58" s="47" t="s">
        <v>136</v>
      </c>
    </row>
    <row r="59" spans="2:19">
      <c r="B59" s="26">
        <v>56</v>
      </c>
      <c r="C59" s="25">
        <v>2</v>
      </c>
      <c r="D59" s="25">
        <v>3</v>
      </c>
      <c r="E59" s="25">
        <v>3</v>
      </c>
      <c r="F59" s="25">
        <v>4</v>
      </c>
      <c r="G59" s="25">
        <v>6</v>
      </c>
      <c r="H59" s="25">
        <v>7</v>
      </c>
      <c r="J59" s="29">
        <v>56</v>
      </c>
      <c r="K59" s="25">
        <v>2</v>
      </c>
      <c r="L59" s="25">
        <v>4</v>
      </c>
      <c r="M59" s="25">
        <v>7</v>
      </c>
      <c r="N59" s="25">
        <v>7</v>
      </c>
      <c r="R59" s="47">
        <v>2742</v>
      </c>
      <c r="S59" s="47" t="s">
        <v>137</v>
      </c>
    </row>
    <row r="60" spans="2:19">
      <c r="B60" s="26">
        <v>57</v>
      </c>
      <c r="C60" s="25">
        <v>2</v>
      </c>
      <c r="D60" s="25">
        <v>3</v>
      </c>
      <c r="E60" s="25">
        <v>3</v>
      </c>
      <c r="F60" s="25">
        <v>4</v>
      </c>
      <c r="G60" s="25">
        <v>6</v>
      </c>
      <c r="H60" s="25">
        <v>7</v>
      </c>
      <c r="J60" s="29">
        <v>57</v>
      </c>
      <c r="K60" s="25">
        <v>2</v>
      </c>
      <c r="L60" s="25">
        <v>4</v>
      </c>
      <c r="M60" s="25">
        <v>7</v>
      </c>
      <c r="N60" s="25">
        <v>7</v>
      </c>
      <c r="R60" s="47">
        <v>2743</v>
      </c>
      <c r="S60" s="47" t="s">
        <v>138</v>
      </c>
    </row>
    <row r="61" spans="2:19">
      <c r="B61" s="26">
        <v>58</v>
      </c>
      <c r="C61" s="25">
        <v>2</v>
      </c>
      <c r="D61" s="25">
        <v>3</v>
      </c>
      <c r="E61" s="25">
        <v>3</v>
      </c>
      <c r="F61" s="25">
        <v>4</v>
      </c>
      <c r="G61" s="25">
        <v>6</v>
      </c>
      <c r="H61" s="25">
        <v>7</v>
      </c>
      <c r="J61" s="29">
        <v>58</v>
      </c>
      <c r="K61" s="25">
        <v>2</v>
      </c>
      <c r="L61" s="25">
        <v>4</v>
      </c>
      <c r="M61" s="25">
        <v>7</v>
      </c>
      <c r="N61" s="25">
        <v>7</v>
      </c>
      <c r="R61" s="47">
        <v>2744</v>
      </c>
      <c r="S61" s="47" t="s">
        <v>139</v>
      </c>
    </row>
    <row r="62" spans="2:19">
      <c r="B62" s="26">
        <v>59</v>
      </c>
      <c r="C62" s="25">
        <v>2</v>
      </c>
      <c r="D62" s="25">
        <v>3</v>
      </c>
      <c r="E62" s="25">
        <v>3</v>
      </c>
      <c r="F62" s="25">
        <v>4</v>
      </c>
      <c r="G62" s="25">
        <v>6</v>
      </c>
      <c r="H62" s="25">
        <v>7</v>
      </c>
      <c r="J62" s="29">
        <v>59</v>
      </c>
      <c r="K62" s="25">
        <v>2</v>
      </c>
      <c r="L62" s="25">
        <v>4</v>
      </c>
      <c r="M62" s="25">
        <v>7</v>
      </c>
      <c r="N62" s="25">
        <v>7</v>
      </c>
      <c r="R62" s="47">
        <v>2745</v>
      </c>
      <c r="S62" s="47" t="s">
        <v>140</v>
      </c>
    </row>
    <row r="63" spans="2:19">
      <c r="B63" s="26">
        <v>60</v>
      </c>
      <c r="C63" s="25">
        <v>2</v>
      </c>
      <c r="D63" s="25">
        <v>3</v>
      </c>
      <c r="E63" s="25">
        <v>3</v>
      </c>
      <c r="F63" s="25">
        <v>4</v>
      </c>
      <c r="G63" s="25">
        <v>6</v>
      </c>
      <c r="H63" s="25">
        <v>7</v>
      </c>
      <c r="J63" s="29">
        <v>60</v>
      </c>
      <c r="K63" s="25">
        <v>2</v>
      </c>
      <c r="L63" s="25">
        <v>4</v>
      </c>
      <c r="M63" s="25">
        <v>7</v>
      </c>
      <c r="N63" s="25">
        <v>7</v>
      </c>
      <c r="R63" s="47">
        <v>2746</v>
      </c>
      <c r="S63" s="47" t="s">
        <v>141</v>
      </c>
    </row>
    <row r="64" spans="2:19">
      <c r="B64" s="26">
        <v>61</v>
      </c>
      <c r="C64" s="25">
        <v>2</v>
      </c>
      <c r="D64" s="25">
        <v>3</v>
      </c>
      <c r="E64" s="25">
        <v>3</v>
      </c>
      <c r="F64" s="25">
        <v>4</v>
      </c>
      <c r="G64" s="25">
        <v>6</v>
      </c>
      <c r="H64" s="25">
        <v>7</v>
      </c>
      <c r="J64" s="29">
        <v>61</v>
      </c>
      <c r="K64" s="25">
        <v>2</v>
      </c>
      <c r="L64" s="25">
        <v>5</v>
      </c>
      <c r="M64" s="25">
        <v>7</v>
      </c>
      <c r="N64" s="25">
        <v>7</v>
      </c>
      <c r="R64" s="47">
        <v>2747</v>
      </c>
      <c r="S64" s="47" t="s">
        <v>142</v>
      </c>
    </row>
    <row r="65" spans="2:19">
      <c r="B65" s="26">
        <v>62</v>
      </c>
      <c r="C65" s="25">
        <v>2</v>
      </c>
      <c r="D65" s="25">
        <v>3</v>
      </c>
      <c r="E65" s="25">
        <v>3</v>
      </c>
      <c r="F65" s="25">
        <v>4</v>
      </c>
      <c r="G65" s="25">
        <v>6</v>
      </c>
      <c r="H65" s="25">
        <v>7</v>
      </c>
      <c r="J65" s="29">
        <v>62</v>
      </c>
      <c r="K65" s="25">
        <v>2</v>
      </c>
      <c r="L65" s="25">
        <v>5</v>
      </c>
      <c r="M65" s="25">
        <v>7</v>
      </c>
      <c r="N65" s="25">
        <v>7</v>
      </c>
      <c r="R65" s="47">
        <v>2748</v>
      </c>
      <c r="S65" s="47" t="s">
        <v>143</v>
      </c>
    </row>
    <row r="66" spans="2:19">
      <c r="B66" s="26">
        <v>63</v>
      </c>
      <c r="C66" s="25">
        <v>2</v>
      </c>
      <c r="D66" s="25">
        <v>3</v>
      </c>
      <c r="E66" s="25">
        <v>3</v>
      </c>
      <c r="F66" s="25">
        <v>4</v>
      </c>
      <c r="G66" s="25">
        <v>6</v>
      </c>
      <c r="H66" s="25">
        <v>7</v>
      </c>
      <c r="J66" s="29">
        <v>63</v>
      </c>
      <c r="K66" s="25">
        <v>2</v>
      </c>
      <c r="L66" s="25">
        <v>5</v>
      </c>
      <c r="M66" s="25">
        <v>7</v>
      </c>
      <c r="N66" s="25">
        <v>7</v>
      </c>
      <c r="R66" s="47">
        <v>2749</v>
      </c>
      <c r="S66" s="47" t="s">
        <v>144</v>
      </c>
    </row>
    <row r="67" spans="2:19">
      <c r="B67" s="26">
        <v>64</v>
      </c>
      <c r="C67" s="25">
        <v>2</v>
      </c>
      <c r="D67" s="25">
        <v>3</v>
      </c>
      <c r="E67" s="25">
        <v>3</v>
      </c>
      <c r="F67" s="25">
        <v>4</v>
      </c>
      <c r="G67" s="25">
        <v>6</v>
      </c>
      <c r="H67" s="25">
        <v>7</v>
      </c>
      <c r="J67" s="29">
        <v>64</v>
      </c>
      <c r="K67" s="25">
        <v>2</v>
      </c>
      <c r="L67" s="25">
        <v>5</v>
      </c>
      <c r="M67" s="25">
        <v>7</v>
      </c>
      <c r="N67" s="25">
        <v>7</v>
      </c>
      <c r="R67" s="47">
        <v>2750</v>
      </c>
      <c r="S67" s="47" t="s">
        <v>145</v>
      </c>
    </row>
    <row r="68" spans="2:19">
      <c r="B68" s="26">
        <v>65</v>
      </c>
      <c r="C68" s="25">
        <v>2</v>
      </c>
      <c r="D68" s="25">
        <v>3</v>
      </c>
      <c r="E68" s="25">
        <v>3</v>
      </c>
      <c r="F68" s="25">
        <v>4</v>
      </c>
      <c r="G68" s="25">
        <v>6</v>
      </c>
      <c r="H68" s="25">
        <v>7</v>
      </c>
      <c r="J68" s="29">
        <v>65</v>
      </c>
      <c r="K68" s="25">
        <v>2</v>
      </c>
      <c r="L68" s="25">
        <v>5</v>
      </c>
      <c r="M68" s="25">
        <v>7</v>
      </c>
      <c r="N68" s="25">
        <v>7</v>
      </c>
      <c r="R68" s="47">
        <v>2755</v>
      </c>
      <c r="S68" s="47" t="s">
        <v>146</v>
      </c>
    </row>
    <row r="69" spans="2:19">
      <c r="B69" s="26">
        <v>66</v>
      </c>
      <c r="C69" s="25">
        <v>2</v>
      </c>
      <c r="D69" s="25">
        <v>3</v>
      </c>
      <c r="E69" s="25">
        <v>3</v>
      </c>
      <c r="F69" s="25">
        <v>4</v>
      </c>
      <c r="G69" s="25">
        <v>6</v>
      </c>
      <c r="H69" s="25">
        <v>7</v>
      </c>
      <c r="J69" s="29">
        <v>66</v>
      </c>
      <c r="K69" s="25">
        <v>2</v>
      </c>
      <c r="L69" s="25">
        <v>5</v>
      </c>
      <c r="M69" s="25">
        <v>7</v>
      </c>
      <c r="N69" s="25">
        <v>7</v>
      </c>
      <c r="R69" s="47">
        <v>2756</v>
      </c>
      <c r="S69" s="47" t="s">
        <v>147</v>
      </c>
    </row>
    <row r="70" spans="2:19">
      <c r="B70" s="26">
        <v>67</v>
      </c>
      <c r="C70" s="25">
        <v>2</v>
      </c>
      <c r="D70" s="25">
        <v>3</v>
      </c>
      <c r="E70" s="25">
        <v>3</v>
      </c>
      <c r="F70" s="25">
        <v>4</v>
      </c>
      <c r="G70" s="25">
        <v>6</v>
      </c>
      <c r="H70" s="25">
        <v>7</v>
      </c>
      <c r="J70" s="29">
        <v>67</v>
      </c>
      <c r="K70" s="25">
        <v>2</v>
      </c>
      <c r="L70" s="25">
        <v>5</v>
      </c>
      <c r="M70" s="25">
        <v>7</v>
      </c>
      <c r="N70" s="25">
        <v>7</v>
      </c>
      <c r="R70" s="47">
        <v>2757</v>
      </c>
      <c r="S70" s="47" t="s">
        <v>148</v>
      </c>
    </row>
    <row r="71" spans="2:19">
      <c r="B71" s="26">
        <v>68</v>
      </c>
      <c r="C71" s="25">
        <v>2</v>
      </c>
      <c r="D71" s="25">
        <v>3</v>
      </c>
      <c r="E71" s="25">
        <v>3</v>
      </c>
      <c r="F71" s="25">
        <v>4</v>
      </c>
      <c r="G71" s="25">
        <v>6</v>
      </c>
      <c r="H71" s="25">
        <v>7</v>
      </c>
      <c r="J71" s="29">
        <v>68</v>
      </c>
      <c r="K71" s="25">
        <v>2</v>
      </c>
      <c r="L71" s="25">
        <v>5</v>
      </c>
      <c r="M71" s="25">
        <v>7</v>
      </c>
      <c r="N71" s="25">
        <v>7</v>
      </c>
      <c r="R71" s="47">
        <v>2758</v>
      </c>
      <c r="S71" s="47" t="s">
        <v>149</v>
      </c>
    </row>
    <row r="72" spans="2:19">
      <c r="B72" s="26">
        <v>69</v>
      </c>
      <c r="C72" s="25">
        <v>2</v>
      </c>
      <c r="D72" s="25">
        <v>3</v>
      </c>
      <c r="E72" s="25">
        <v>3</v>
      </c>
      <c r="F72" s="25">
        <v>4</v>
      </c>
      <c r="G72" s="25">
        <v>6</v>
      </c>
      <c r="H72" s="25">
        <v>7</v>
      </c>
      <c r="J72" s="29">
        <v>69</v>
      </c>
      <c r="K72" s="25">
        <v>2</v>
      </c>
      <c r="L72" s="25">
        <v>5</v>
      </c>
      <c r="M72" s="25">
        <v>7</v>
      </c>
      <c r="N72" s="25">
        <v>7</v>
      </c>
      <c r="R72" s="47">
        <v>2759</v>
      </c>
      <c r="S72" s="47" t="s">
        <v>150</v>
      </c>
    </row>
    <row r="73" spans="2:19">
      <c r="B73" s="26">
        <v>70</v>
      </c>
      <c r="C73" s="25">
        <v>2</v>
      </c>
      <c r="D73" s="25">
        <v>3</v>
      </c>
      <c r="E73" s="25">
        <v>3</v>
      </c>
      <c r="F73" s="25">
        <v>4</v>
      </c>
      <c r="G73" s="25">
        <v>6</v>
      </c>
      <c r="H73" s="25">
        <v>7</v>
      </c>
      <c r="J73" s="29">
        <v>70</v>
      </c>
      <c r="K73" s="25">
        <v>2</v>
      </c>
      <c r="L73" s="25">
        <v>5</v>
      </c>
      <c r="M73" s="25">
        <v>7</v>
      </c>
      <c r="N73" s="25">
        <v>7</v>
      </c>
      <c r="R73" s="47">
        <v>2760</v>
      </c>
      <c r="S73" s="47" t="s">
        <v>151</v>
      </c>
    </row>
    <row r="74" spans="2:19">
      <c r="B74" s="26">
        <v>71</v>
      </c>
      <c r="C74" s="25">
        <v>2</v>
      </c>
      <c r="D74" s="25">
        <v>3</v>
      </c>
      <c r="E74" s="25">
        <v>3</v>
      </c>
      <c r="F74" s="25">
        <v>4</v>
      </c>
      <c r="G74" s="25">
        <v>6</v>
      </c>
      <c r="H74" s="25">
        <v>7</v>
      </c>
      <c r="J74" s="29">
        <v>71</v>
      </c>
      <c r="K74" s="25">
        <v>2</v>
      </c>
      <c r="L74" s="25">
        <v>5</v>
      </c>
      <c r="M74" s="25">
        <v>7</v>
      </c>
      <c r="N74" s="25">
        <v>7</v>
      </c>
      <c r="R74" s="47">
        <v>2761</v>
      </c>
      <c r="S74" s="47" t="s">
        <v>152</v>
      </c>
    </row>
    <row r="75" spans="2:19">
      <c r="B75" s="26">
        <v>72</v>
      </c>
      <c r="C75" s="25">
        <v>2</v>
      </c>
      <c r="D75" s="25">
        <v>3</v>
      </c>
      <c r="E75" s="25">
        <v>3</v>
      </c>
      <c r="F75" s="25">
        <v>4</v>
      </c>
      <c r="G75" s="25">
        <v>6</v>
      </c>
      <c r="H75" s="25">
        <v>7</v>
      </c>
      <c r="J75" s="29">
        <v>72</v>
      </c>
      <c r="K75" s="25">
        <v>2</v>
      </c>
      <c r="L75" s="25">
        <v>5</v>
      </c>
      <c r="M75" s="25">
        <v>7</v>
      </c>
      <c r="N75" s="25">
        <v>7</v>
      </c>
      <c r="R75" s="47">
        <v>2762</v>
      </c>
      <c r="S75" s="47" t="s">
        <v>153</v>
      </c>
    </row>
    <row r="76" spans="2:19">
      <c r="B76" s="26">
        <v>73</v>
      </c>
      <c r="C76" s="25">
        <v>2</v>
      </c>
      <c r="D76" s="25">
        <v>3</v>
      </c>
      <c r="E76" s="25">
        <v>3</v>
      </c>
      <c r="F76" s="25">
        <v>4</v>
      </c>
      <c r="G76" s="25">
        <v>6</v>
      </c>
      <c r="H76" s="25">
        <v>7</v>
      </c>
      <c r="J76" s="29">
        <v>73</v>
      </c>
      <c r="K76" s="25">
        <v>2</v>
      </c>
      <c r="L76" s="25">
        <v>5</v>
      </c>
      <c r="M76" s="25">
        <v>7</v>
      </c>
      <c r="N76" s="25">
        <v>7</v>
      </c>
      <c r="R76" s="47">
        <v>2763</v>
      </c>
      <c r="S76" s="47" t="s">
        <v>154</v>
      </c>
    </row>
    <row r="77" spans="2:19">
      <c r="B77" s="26">
        <v>74</v>
      </c>
      <c r="C77" s="25">
        <v>2</v>
      </c>
      <c r="D77" s="25">
        <v>3</v>
      </c>
      <c r="E77" s="25">
        <v>3</v>
      </c>
      <c r="F77" s="25">
        <v>4</v>
      </c>
      <c r="G77" s="25">
        <v>6</v>
      </c>
      <c r="H77" s="25">
        <v>7</v>
      </c>
      <c r="J77" s="29">
        <v>74</v>
      </c>
      <c r="K77" s="25">
        <v>2</v>
      </c>
      <c r="L77" s="25">
        <v>5</v>
      </c>
      <c r="M77" s="25">
        <v>7</v>
      </c>
      <c r="N77" s="25">
        <v>7</v>
      </c>
      <c r="R77" s="47">
        <v>2764</v>
      </c>
      <c r="S77" s="47" t="s">
        <v>155</v>
      </c>
    </row>
    <row r="78" spans="2:19">
      <c r="B78" s="26">
        <v>75</v>
      </c>
      <c r="C78" s="25">
        <v>2</v>
      </c>
      <c r="D78" s="25">
        <v>3</v>
      </c>
      <c r="E78" s="25">
        <v>3</v>
      </c>
      <c r="F78" s="25">
        <v>4</v>
      </c>
      <c r="G78" s="25">
        <v>6</v>
      </c>
      <c r="H78" s="25">
        <v>7</v>
      </c>
      <c r="J78" s="29">
        <v>75</v>
      </c>
      <c r="K78" s="25">
        <v>2</v>
      </c>
      <c r="L78" s="25">
        <v>5</v>
      </c>
      <c r="M78" s="25">
        <v>7</v>
      </c>
      <c r="N78" s="25">
        <v>7</v>
      </c>
      <c r="R78" s="47">
        <v>2765</v>
      </c>
      <c r="S78" s="47" t="s">
        <v>156</v>
      </c>
    </row>
    <row r="79" spans="2:19">
      <c r="B79" s="26">
        <v>76</v>
      </c>
      <c r="C79" s="25">
        <v>2</v>
      </c>
      <c r="D79" s="25">
        <v>3</v>
      </c>
      <c r="E79" s="25">
        <v>3</v>
      </c>
      <c r="F79" s="25">
        <v>4</v>
      </c>
      <c r="G79" s="25">
        <v>6</v>
      </c>
      <c r="H79" s="25">
        <v>7</v>
      </c>
      <c r="J79" s="29">
        <v>76</v>
      </c>
      <c r="K79" s="25">
        <v>2</v>
      </c>
      <c r="L79" s="25">
        <v>5</v>
      </c>
      <c r="M79" s="25">
        <v>7</v>
      </c>
      <c r="N79" s="25">
        <v>7</v>
      </c>
      <c r="R79" s="47">
        <v>2766</v>
      </c>
      <c r="S79" s="47" t="s">
        <v>157</v>
      </c>
    </row>
    <row r="80" spans="2:19">
      <c r="B80" s="26">
        <v>77</v>
      </c>
      <c r="C80" s="25">
        <v>2</v>
      </c>
      <c r="D80" s="25">
        <v>3</v>
      </c>
      <c r="E80" s="25">
        <v>3</v>
      </c>
      <c r="F80" s="25">
        <v>4</v>
      </c>
      <c r="G80" s="25">
        <v>6</v>
      </c>
      <c r="H80" s="25">
        <v>7</v>
      </c>
      <c r="J80" s="29">
        <v>77</v>
      </c>
      <c r="K80" s="25">
        <v>2</v>
      </c>
      <c r="L80" s="25">
        <v>5</v>
      </c>
      <c r="M80" s="25">
        <v>7</v>
      </c>
      <c r="N80" s="25">
        <v>7</v>
      </c>
      <c r="R80" s="47">
        <v>2767</v>
      </c>
      <c r="S80" s="47" t="s">
        <v>158</v>
      </c>
    </row>
    <row r="81" spans="2:19">
      <c r="B81" s="26">
        <v>78</v>
      </c>
      <c r="C81" s="25">
        <v>2</v>
      </c>
      <c r="D81" s="25">
        <v>3</v>
      </c>
      <c r="E81" s="25">
        <v>3</v>
      </c>
      <c r="F81" s="25">
        <v>4</v>
      </c>
      <c r="G81" s="25">
        <v>6</v>
      </c>
      <c r="H81" s="25">
        <v>7</v>
      </c>
      <c r="J81" s="29">
        <v>78</v>
      </c>
      <c r="K81" s="25">
        <v>2</v>
      </c>
      <c r="L81" s="25">
        <v>5</v>
      </c>
      <c r="M81" s="25">
        <v>7</v>
      </c>
      <c r="N81" s="25">
        <v>7</v>
      </c>
      <c r="R81" s="47">
        <v>2768</v>
      </c>
      <c r="S81" s="47" t="s">
        <v>159</v>
      </c>
    </row>
    <row r="82" spans="2:19">
      <c r="B82" s="26">
        <v>79</v>
      </c>
      <c r="C82" s="25">
        <v>2</v>
      </c>
      <c r="D82" s="25">
        <v>3</v>
      </c>
      <c r="E82" s="25">
        <v>3</v>
      </c>
      <c r="F82" s="25">
        <v>4</v>
      </c>
      <c r="G82" s="25">
        <v>6</v>
      </c>
      <c r="H82" s="25">
        <v>7</v>
      </c>
      <c r="J82" s="29">
        <v>79</v>
      </c>
      <c r="K82" s="25">
        <v>2</v>
      </c>
      <c r="L82" s="25">
        <v>5</v>
      </c>
      <c r="M82" s="25">
        <v>7</v>
      </c>
      <c r="N82" s="25">
        <v>7</v>
      </c>
      <c r="R82" s="47">
        <v>2769</v>
      </c>
      <c r="S82" s="47" t="s">
        <v>160</v>
      </c>
    </row>
    <row r="83" spans="2:19">
      <c r="B83" s="26">
        <v>80</v>
      </c>
      <c r="C83" s="25">
        <v>2</v>
      </c>
      <c r="D83" s="25">
        <v>3</v>
      </c>
      <c r="E83" s="25">
        <v>3</v>
      </c>
      <c r="F83" s="25">
        <v>4</v>
      </c>
      <c r="G83" s="25">
        <v>6</v>
      </c>
      <c r="H83" s="25">
        <v>7</v>
      </c>
      <c r="J83" s="29">
        <v>80</v>
      </c>
      <c r="K83" s="25">
        <v>2</v>
      </c>
      <c r="L83" s="25">
        <v>5</v>
      </c>
      <c r="M83" s="25">
        <v>7</v>
      </c>
      <c r="N83" s="25">
        <v>7</v>
      </c>
      <c r="R83" s="47">
        <v>2770</v>
      </c>
      <c r="S83" s="47" t="s">
        <v>161</v>
      </c>
    </row>
    <row r="84" spans="2:19">
      <c r="B84" s="26">
        <v>81</v>
      </c>
      <c r="C84" s="25">
        <v>2</v>
      </c>
      <c r="D84" s="25">
        <v>3</v>
      </c>
      <c r="E84" s="25">
        <v>3</v>
      </c>
      <c r="F84" s="25">
        <v>4</v>
      </c>
      <c r="G84" s="25">
        <v>6</v>
      </c>
      <c r="H84" s="25">
        <v>7</v>
      </c>
      <c r="J84" s="29">
        <v>81</v>
      </c>
      <c r="K84" s="25">
        <v>2</v>
      </c>
      <c r="L84" s="25">
        <v>5</v>
      </c>
      <c r="M84" s="25">
        <v>7</v>
      </c>
      <c r="N84" s="25">
        <v>7</v>
      </c>
      <c r="R84" s="47">
        <v>2771</v>
      </c>
      <c r="S84" s="47" t="s">
        <v>162</v>
      </c>
    </row>
    <row r="85" spans="2:19">
      <c r="B85" s="26">
        <v>82</v>
      </c>
      <c r="C85" s="25">
        <v>2</v>
      </c>
      <c r="D85" s="25">
        <v>3</v>
      </c>
      <c r="E85" s="25">
        <v>3</v>
      </c>
      <c r="F85" s="25">
        <v>4</v>
      </c>
      <c r="G85" s="25">
        <v>6</v>
      </c>
      <c r="H85" s="25">
        <v>7</v>
      </c>
      <c r="J85" s="29">
        <v>82</v>
      </c>
      <c r="K85" s="25">
        <v>2</v>
      </c>
      <c r="L85" s="25">
        <v>5</v>
      </c>
      <c r="M85" s="25">
        <v>7</v>
      </c>
      <c r="N85" s="25">
        <v>7</v>
      </c>
      <c r="R85" s="47">
        <v>2772</v>
      </c>
      <c r="S85" s="47" t="s">
        <v>163</v>
      </c>
    </row>
    <row r="86" spans="2:19">
      <c r="B86" s="26">
        <v>83</v>
      </c>
      <c r="C86" s="25">
        <v>2</v>
      </c>
      <c r="D86" s="25">
        <v>3</v>
      </c>
      <c r="E86" s="25">
        <v>3</v>
      </c>
      <c r="F86" s="25">
        <v>4</v>
      </c>
      <c r="G86" s="25">
        <v>6</v>
      </c>
      <c r="H86" s="25">
        <v>7</v>
      </c>
      <c r="J86" s="29">
        <v>83</v>
      </c>
      <c r="K86" s="25">
        <v>2</v>
      </c>
      <c r="L86" s="25">
        <v>5</v>
      </c>
      <c r="M86" s="25">
        <v>7</v>
      </c>
      <c r="N86" s="25">
        <v>7</v>
      </c>
      <c r="R86" s="47">
        <v>2773</v>
      </c>
      <c r="S86" s="47" t="s">
        <v>164</v>
      </c>
    </row>
    <row r="87" spans="2:19">
      <c r="B87" s="26">
        <v>84</v>
      </c>
      <c r="C87" s="25">
        <v>2</v>
      </c>
      <c r="D87" s="25">
        <v>3</v>
      </c>
      <c r="E87" s="25">
        <v>3</v>
      </c>
      <c r="F87" s="25">
        <v>4</v>
      </c>
      <c r="G87" s="25">
        <v>6</v>
      </c>
      <c r="H87" s="25">
        <v>7</v>
      </c>
      <c r="J87" s="29">
        <v>84</v>
      </c>
      <c r="K87" s="25">
        <v>2</v>
      </c>
      <c r="L87" s="25">
        <v>5</v>
      </c>
      <c r="M87" s="25">
        <v>7</v>
      </c>
      <c r="N87" s="25">
        <v>7</v>
      </c>
      <c r="R87" s="47">
        <v>2774</v>
      </c>
      <c r="S87" s="47" t="s">
        <v>165</v>
      </c>
    </row>
    <row r="88" spans="2:19">
      <c r="B88" s="26">
        <v>85</v>
      </c>
      <c r="C88" s="25">
        <v>2</v>
      </c>
      <c r="D88" s="25">
        <v>3</v>
      </c>
      <c r="E88" s="25">
        <v>3</v>
      </c>
      <c r="F88" s="25">
        <v>4</v>
      </c>
      <c r="G88" s="25">
        <v>6</v>
      </c>
      <c r="H88" s="25">
        <v>7</v>
      </c>
      <c r="J88" s="29">
        <v>85</v>
      </c>
      <c r="K88" s="25">
        <v>2</v>
      </c>
      <c r="L88" s="25">
        <v>5</v>
      </c>
      <c r="M88" s="25">
        <v>7</v>
      </c>
      <c r="N88" s="25">
        <v>7</v>
      </c>
      <c r="R88" s="47">
        <v>2775</v>
      </c>
      <c r="S88" s="47" t="s">
        <v>166</v>
      </c>
    </row>
    <row r="89" spans="2:19">
      <c r="B89" s="26">
        <v>86</v>
      </c>
      <c r="C89" s="25">
        <v>2</v>
      </c>
      <c r="D89" s="25">
        <v>3</v>
      </c>
      <c r="E89" s="25">
        <v>3</v>
      </c>
      <c r="F89" s="25">
        <v>4</v>
      </c>
      <c r="G89" s="25">
        <v>6</v>
      </c>
      <c r="H89" s="25">
        <v>7</v>
      </c>
      <c r="J89" s="29">
        <v>86</v>
      </c>
      <c r="K89" s="25">
        <v>2</v>
      </c>
      <c r="L89" s="25">
        <v>5</v>
      </c>
      <c r="M89" s="25">
        <v>7</v>
      </c>
      <c r="N89" s="25">
        <v>7</v>
      </c>
      <c r="R89" s="47">
        <v>2776</v>
      </c>
      <c r="S89" s="47" t="s">
        <v>167</v>
      </c>
    </row>
    <row r="90" spans="2:19">
      <c r="B90" s="26">
        <v>87</v>
      </c>
      <c r="C90" s="25">
        <v>2</v>
      </c>
      <c r="D90" s="25">
        <v>3</v>
      </c>
      <c r="E90" s="25">
        <v>3</v>
      </c>
      <c r="F90" s="25">
        <v>4</v>
      </c>
      <c r="G90" s="25">
        <v>6</v>
      </c>
      <c r="H90" s="25">
        <v>7</v>
      </c>
      <c r="J90" s="29">
        <v>87</v>
      </c>
      <c r="K90" s="25">
        <v>2</v>
      </c>
      <c r="L90" s="25">
        <v>5</v>
      </c>
      <c r="M90" s="25">
        <v>7</v>
      </c>
      <c r="N90" s="25">
        <v>7</v>
      </c>
      <c r="R90" s="47">
        <v>2777</v>
      </c>
      <c r="S90" s="47" t="s">
        <v>168</v>
      </c>
    </row>
    <row r="91" spans="2:19">
      <c r="B91" s="26">
        <v>88</v>
      </c>
      <c r="C91" s="25">
        <v>2</v>
      </c>
      <c r="D91" s="25">
        <v>3</v>
      </c>
      <c r="E91" s="25">
        <v>3</v>
      </c>
      <c r="F91" s="25">
        <v>4</v>
      </c>
      <c r="G91" s="25">
        <v>6</v>
      </c>
      <c r="H91" s="25">
        <v>7</v>
      </c>
      <c r="J91" s="29">
        <v>88</v>
      </c>
      <c r="K91" s="25">
        <v>2</v>
      </c>
      <c r="L91" s="25">
        <v>5</v>
      </c>
      <c r="M91" s="25">
        <v>7</v>
      </c>
      <c r="N91" s="25">
        <v>7</v>
      </c>
      <c r="R91" s="47">
        <v>2778</v>
      </c>
      <c r="S91" s="47" t="s">
        <v>169</v>
      </c>
    </row>
    <row r="92" spans="2:19">
      <c r="B92" s="26">
        <v>89</v>
      </c>
      <c r="C92" s="25">
        <v>2</v>
      </c>
      <c r="D92" s="25">
        <v>3</v>
      </c>
      <c r="E92" s="25">
        <v>3</v>
      </c>
      <c r="F92" s="25">
        <v>4</v>
      </c>
      <c r="G92" s="25">
        <v>6</v>
      </c>
      <c r="H92" s="25">
        <v>7</v>
      </c>
      <c r="J92" s="29">
        <v>89</v>
      </c>
      <c r="K92" s="25">
        <v>3</v>
      </c>
      <c r="L92" s="25">
        <v>5</v>
      </c>
      <c r="M92" s="25">
        <v>7</v>
      </c>
      <c r="N92" s="25">
        <v>7</v>
      </c>
      <c r="R92" s="47">
        <v>2779</v>
      </c>
      <c r="S92" s="47" t="s">
        <v>170</v>
      </c>
    </row>
    <row r="93" spans="2:19">
      <c r="B93" s="26">
        <v>90</v>
      </c>
      <c r="C93" s="25">
        <v>2</v>
      </c>
      <c r="D93" s="25">
        <v>3</v>
      </c>
      <c r="E93" s="25">
        <v>3</v>
      </c>
      <c r="F93" s="25">
        <v>4</v>
      </c>
      <c r="G93" s="25">
        <v>6</v>
      </c>
      <c r="H93" s="25">
        <v>7</v>
      </c>
      <c r="J93" s="29">
        <v>90</v>
      </c>
      <c r="K93" s="25">
        <v>3</v>
      </c>
      <c r="L93" s="25">
        <v>5</v>
      </c>
      <c r="M93" s="25">
        <v>7</v>
      </c>
      <c r="N93" s="25">
        <v>7</v>
      </c>
      <c r="R93" s="47">
        <v>2780</v>
      </c>
      <c r="S93" s="47" t="s">
        <v>171</v>
      </c>
    </row>
    <row r="94" spans="2:19">
      <c r="B94" s="26">
        <v>91</v>
      </c>
      <c r="C94" s="25">
        <v>2</v>
      </c>
      <c r="D94" s="25">
        <v>3</v>
      </c>
      <c r="E94" s="25">
        <v>3</v>
      </c>
      <c r="F94" s="25">
        <v>4</v>
      </c>
      <c r="G94" s="25">
        <v>6</v>
      </c>
      <c r="H94" s="25">
        <v>7</v>
      </c>
      <c r="J94" s="29">
        <v>91</v>
      </c>
      <c r="K94" s="25">
        <v>3</v>
      </c>
      <c r="L94" s="25">
        <v>5</v>
      </c>
      <c r="M94" s="25">
        <v>7</v>
      </c>
      <c r="N94" s="25">
        <v>7</v>
      </c>
      <c r="R94" s="47">
        <v>2781</v>
      </c>
      <c r="S94" s="47" t="s">
        <v>172</v>
      </c>
    </row>
    <row r="95" spans="2:19">
      <c r="B95" s="26">
        <v>92</v>
      </c>
      <c r="C95" s="25">
        <v>2</v>
      </c>
      <c r="D95" s="25">
        <v>3</v>
      </c>
      <c r="E95" s="25">
        <v>3</v>
      </c>
      <c r="F95" s="25">
        <v>4</v>
      </c>
      <c r="G95" s="25">
        <v>6</v>
      </c>
      <c r="H95" s="25">
        <v>7</v>
      </c>
      <c r="J95" s="29">
        <v>92</v>
      </c>
      <c r="K95" s="25">
        <v>3</v>
      </c>
      <c r="L95" s="25">
        <v>5</v>
      </c>
      <c r="M95" s="25">
        <v>7</v>
      </c>
      <c r="N95" s="25">
        <v>7</v>
      </c>
      <c r="R95" s="47">
        <v>2782</v>
      </c>
      <c r="S95" s="47" t="s">
        <v>173</v>
      </c>
    </row>
    <row r="96" spans="2:19">
      <c r="B96" s="26">
        <v>93</v>
      </c>
      <c r="C96" s="25">
        <v>2</v>
      </c>
      <c r="D96" s="25">
        <v>3</v>
      </c>
      <c r="E96" s="25">
        <v>3</v>
      </c>
      <c r="F96" s="25">
        <v>4</v>
      </c>
      <c r="G96" s="25">
        <v>6</v>
      </c>
      <c r="H96" s="25">
        <v>7</v>
      </c>
      <c r="J96" s="29">
        <v>93</v>
      </c>
      <c r="K96" s="25">
        <v>3</v>
      </c>
      <c r="L96" s="25">
        <v>5</v>
      </c>
      <c r="M96" s="25">
        <v>7</v>
      </c>
      <c r="N96" s="25">
        <v>7</v>
      </c>
      <c r="R96" s="47">
        <v>2783</v>
      </c>
      <c r="S96" s="47" t="s">
        <v>174</v>
      </c>
    </row>
    <row r="97" spans="2:19">
      <c r="B97" s="26">
        <v>94</v>
      </c>
      <c r="C97" s="25">
        <v>2</v>
      </c>
      <c r="D97" s="25">
        <v>3</v>
      </c>
      <c r="E97" s="25">
        <v>3</v>
      </c>
      <c r="F97" s="25">
        <v>4</v>
      </c>
      <c r="G97" s="25">
        <v>6</v>
      </c>
      <c r="H97" s="25">
        <v>7</v>
      </c>
      <c r="J97" s="29">
        <v>94</v>
      </c>
      <c r="K97" s="25">
        <v>3</v>
      </c>
      <c r="L97" s="25">
        <v>5</v>
      </c>
      <c r="M97" s="25">
        <v>7</v>
      </c>
      <c r="N97" s="25">
        <v>7</v>
      </c>
      <c r="R97" s="47">
        <v>3294</v>
      </c>
      <c r="S97" s="47" t="s">
        <v>175</v>
      </c>
    </row>
    <row r="98" spans="2:19">
      <c r="B98" s="26">
        <v>95</v>
      </c>
      <c r="C98" s="25">
        <v>2</v>
      </c>
      <c r="D98" s="25">
        <v>3</v>
      </c>
      <c r="E98" s="25">
        <v>3</v>
      </c>
      <c r="F98" s="25">
        <v>4</v>
      </c>
      <c r="G98" s="25">
        <v>6</v>
      </c>
      <c r="H98" s="25">
        <v>7</v>
      </c>
      <c r="J98" s="29">
        <v>95</v>
      </c>
      <c r="K98" s="25">
        <v>3</v>
      </c>
      <c r="L98" s="25">
        <v>5</v>
      </c>
      <c r="M98" s="25">
        <v>7</v>
      </c>
      <c r="N98" s="25">
        <v>7</v>
      </c>
      <c r="R98" s="47">
        <v>3295</v>
      </c>
      <c r="S98" s="47" t="s">
        <v>176</v>
      </c>
    </row>
    <row r="99" spans="2:19">
      <c r="B99" s="26">
        <v>96</v>
      </c>
      <c r="C99" s="25">
        <v>2</v>
      </c>
      <c r="D99" s="25">
        <v>3</v>
      </c>
      <c r="E99" s="25">
        <v>3</v>
      </c>
      <c r="F99" s="25">
        <v>4</v>
      </c>
      <c r="G99" s="25">
        <v>6</v>
      </c>
      <c r="H99" s="25">
        <v>7</v>
      </c>
      <c r="J99" s="29">
        <v>96</v>
      </c>
      <c r="K99" s="25">
        <v>3</v>
      </c>
      <c r="L99" s="25">
        <v>5</v>
      </c>
      <c r="M99" s="25">
        <v>7</v>
      </c>
      <c r="N99" s="25">
        <v>7</v>
      </c>
      <c r="R99" s="47">
        <v>3296</v>
      </c>
      <c r="S99" s="47" t="s">
        <v>177</v>
      </c>
    </row>
    <row r="100" spans="2:19">
      <c r="B100" s="26">
        <v>97</v>
      </c>
      <c r="C100" s="25">
        <v>2</v>
      </c>
      <c r="D100" s="25">
        <v>3</v>
      </c>
      <c r="E100" s="25">
        <v>3</v>
      </c>
      <c r="F100" s="25">
        <v>4</v>
      </c>
      <c r="G100" s="25">
        <v>6</v>
      </c>
      <c r="H100" s="25">
        <v>7</v>
      </c>
      <c r="J100" s="29">
        <v>97</v>
      </c>
      <c r="K100" s="25">
        <v>3</v>
      </c>
      <c r="L100" s="25">
        <v>5</v>
      </c>
      <c r="M100" s="25">
        <v>7</v>
      </c>
      <c r="N100" s="25">
        <v>7</v>
      </c>
      <c r="R100" s="47">
        <v>3297</v>
      </c>
      <c r="S100" s="47" t="s">
        <v>178</v>
      </c>
    </row>
    <row r="101" spans="2:19">
      <c r="B101" s="26">
        <v>98</v>
      </c>
      <c r="C101" s="25">
        <v>2</v>
      </c>
      <c r="D101" s="25">
        <v>3</v>
      </c>
      <c r="E101" s="25">
        <v>3</v>
      </c>
      <c r="F101" s="25">
        <v>4</v>
      </c>
      <c r="G101" s="25">
        <v>6</v>
      </c>
      <c r="H101" s="25">
        <v>7</v>
      </c>
      <c r="J101" s="29">
        <v>98</v>
      </c>
      <c r="K101" s="25">
        <v>3</v>
      </c>
      <c r="L101" s="25">
        <v>5</v>
      </c>
      <c r="M101" s="25">
        <v>7</v>
      </c>
      <c r="N101" s="25">
        <v>7</v>
      </c>
      <c r="R101" s="47">
        <v>3298</v>
      </c>
      <c r="S101" s="47" t="s">
        <v>179</v>
      </c>
    </row>
    <row r="102" spans="2:19">
      <c r="B102" s="26">
        <v>99</v>
      </c>
      <c r="C102" s="25">
        <v>2</v>
      </c>
      <c r="D102" s="25">
        <v>3</v>
      </c>
      <c r="E102" s="25">
        <v>3</v>
      </c>
      <c r="F102" s="25">
        <v>4</v>
      </c>
      <c r="G102" s="25">
        <v>6</v>
      </c>
      <c r="H102" s="25">
        <v>7</v>
      </c>
      <c r="J102" s="29">
        <v>99</v>
      </c>
      <c r="K102" s="25">
        <v>3</v>
      </c>
      <c r="L102" s="25">
        <v>5</v>
      </c>
      <c r="M102" s="25">
        <v>7</v>
      </c>
      <c r="N102" s="25">
        <v>7</v>
      </c>
      <c r="R102" s="47">
        <v>3299</v>
      </c>
      <c r="S102" s="47" t="s">
        <v>180</v>
      </c>
    </row>
    <row r="103" spans="2:19">
      <c r="B103" s="26">
        <v>100</v>
      </c>
      <c r="C103" s="25">
        <v>2</v>
      </c>
      <c r="D103" s="25">
        <v>3</v>
      </c>
      <c r="E103" s="25">
        <v>3</v>
      </c>
      <c r="F103" s="25">
        <v>4</v>
      </c>
      <c r="G103" s="25">
        <v>6</v>
      </c>
      <c r="H103" s="25">
        <v>7</v>
      </c>
      <c r="J103" s="29">
        <v>100</v>
      </c>
      <c r="K103" s="25">
        <v>3</v>
      </c>
      <c r="L103" s="25">
        <v>5</v>
      </c>
      <c r="M103" s="25">
        <v>7</v>
      </c>
      <c r="N103" s="25">
        <v>7</v>
      </c>
      <c r="R103" s="47">
        <v>3300</v>
      </c>
      <c r="S103" s="47" t="s">
        <v>181</v>
      </c>
    </row>
    <row r="104" spans="2:19">
      <c r="J104" s="29">
        <v>101</v>
      </c>
      <c r="K104" s="25">
        <v>3</v>
      </c>
      <c r="L104" s="25">
        <v>5</v>
      </c>
      <c r="M104" s="25">
        <v>7</v>
      </c>
      <c r="N104" s="25">
        <v>7</v>
      </c>
      <c r="R104" s="47">
        <v>3301</v>
      </c>
      <c r="S104" s="47" t="s">
        <v>182</v>
      </c>
    </row>
    <row r="105" spans="2:19">
      <c r="J105" s="29">
        <v>102</v>
      </c>
      <c r="K105" s="25">
        <v>3</v>
      </c>
      <c r="L105" s="25">
        <v>5</v>
      </c>
      <c r="M105" s="25">
        <v>7</v>
      </c>
      <c r="N105" s="25">
        <v>7</v>
      </c>
      <c r="R105" s="47">
        <v>3302</v>
      </c>
      <c r="S105" s="47" t="s">
        <v>183</v>
      </c>
    </row>
    <row r="106" spans="2:19">
      <c r="J106" s="29">
        <v>103</v>
      </c>
      <c r="K106" s="25">
        <v>3</v>
      </c>
      <c r="L106" s="25">
        <v>5</v>
      </c>
      <c r="M106" s="25">
        <v>7</v>
      </c>
      <c r="N106" s="25">
        <v>7</v>
      </c>
      <c r="R106" s="47">
        <v>3303</v>
      </c>
      <c r="S106" s="47" t="s">
        <v>184</v>
      </c>
    </row>
    <row r="107" spans="2:19">
      <c r="J107" s="29">
        <v>104</v>
      </c>
      <c r="K107" s="25">
        <v>3</v>
      </c>
      <c r="L107" s="25">
        <v>5</v>
      </c>
      <c r="M107" s="25">
        <v>7</v>
      </c>
      <c r="N107" s="25">
        <v>7</v>
      </c>
      <c r="R107" s="47">
        <v>3304</v>
      </c>
      <c r="S107" s="47" t="s">
        <v>185</v>
      </c>
    </row>
    <row r="108" spans="2:19">
      <c r="J108" s="29">
        <v>105</v>
      </c>
      <c r="K108" s="25">
        <v>3</v>
      </c>
      <c r="L108" s="25">
        <v>5</v>
      </c>
      <c r="M108" s="25">
        <v>7</v>
      </c>
      <c r="N108" s="25">
        <v>7</v>
      </c>
      <c r="R108" s="47">
        <v>3305</v>
      </c>
      <c r="S108" s="47" t="s">
        <v>186</v>
      </c>
    </row>
    <row r="109" spans="2:19">
      <c r="J109" s="29">
        <v>106</v>
      </c>
      <c r="K109" s="25">
        <v>3</v>
      </c>
      <c r="L109" s="25">
        <v>5</v>
      </c>
      <c r="M109" s="25">
        <v>7</v>
      </c>
      <c r="N109" s="25">
        <v>7</v>
      </c>
      <c r="R109" s="47">
        <v>3306</v>
      </c>
      <c r="S109" s="47" t="s">
        <v>187</v>
      </c>
    </row>
    <row r="110" spans="2:19">
      <c r="J110" s="29">
        <v>107</v>
      </c>
      <c r="K110" s="25">
        <v>3</v>
      </c>
      <c r="L110" s="25">
        <v>5</v>
      </c>
      <c r="M110" s="25">
        <v>7</v>
      </c>
      <c r="N110" s="25">
        <v>7</v>
      </c>
      <c r="R110" s="47">
        <v>3307</v>
      </c>
      <c r="S110" s="47" t="s">
        <v>188</v>
      </c>
    </row>
    <row r="111" spans="2:19">
      <c r="J111" s="29">
        <v>108</v>
      </c>
      <c r="K111" s="25">
        <v>3</v>
      </c>
      <c r="L111" s="25">
        <v>5</v>
      </c>
      <c r="M111" s="25">
        <v>7</v>
      </c>
      <c r="N111" s="25">
        <v>7</v>
      </c>
      <c r="R111" s="47">
        <v>3308</v>
      </c>
      <c r="S111" s="47" t="s">
        <v>189</v>
      </c>
    </row>
    <row r="112" spans="2:19">
      <c r="J112" s="29">
        <v>109</v>
      </c>
      <c r="K112" s="25">
        <v>3</v>
      </c>
      <c r="L112" s="25">
        <v>5</v>
      </c>
      <c r="M112" s="25">
        <v>7</v>
      </c>
      <c r="N112" s="25">
        <v>7</v>
      </c>
      <c r="R112" s="47">
        <v>3309</v>
      </c>
      <c r="S112" s="47" t="s">
        <v>190</v>
      </c>
    </row>
    <row r="113" spans="10:19">
      <c r="J113" s="29">
        <v>110</v>
      </c>
      <c r="K113" s="25">
        <v>3</v>
      </c>
      <c r="L113" s="25">
        <v>5</v>
      </c>
      <c r="M113" s="25">
        <v>7</v>
      </c>
      <c r="N113" s="25">
        <v>7</v>
      </c>
      <c r="R113" s="47">
        <v>3310</v>
      </c>
      <c r="S113" s="47" t="s">
        <v>191</v>
      </c>
    </row>
    <row r="114" spans="10:19">
      <c r="J114" s="29">
        <v>111</v>
      </c>
      <c r="K114" s="25">
        <v>3</v>
      </c>
      <c r="L114" s="25">
        <v>5</v>
      </c>
      <c r="M114" s="25">
        <v>7</v>
      </c>
      <c r="N114" s="25">
        <v>7</v>
      </c>
      <c r="R114" s="47">
        <v>3311</v>
      </c>
      <c r="S114" s="47" t="s">
        <v>192</v>
      </c>
    </row>
    <row r="115" spans="10:19">
      <c r="J115" s="29">
        <v>112</v>
      </c>
      <c r="K115" s="25">
        <v>3</v>
      </c>
      <c r="L115" s="25">
        <v>5</v>
      </c>
      <c r="M115" s="25">
        <v>7</v>
      </c>
      <c r="N115" s="25">
        <v>7</v>
      </c>
      <c r="R115" s="47">
        <v>3312</v>
      </c>
      <c r="S115" s="47" t="s">
        <v>193</v>
      </c>
    </row>
    <row r="116" spans="10:19">
      <c r="J116" s="29">
        <v>113</v>
      </c>
      <c r="K116" s="25">
        <v>3</v>
      </c>
      <c r="L116" s="25">
        <v>5</v>
      </c>
      <c r="M116" s="25">
        <v>7</v>
      </c>
      <c r="N116" s="25">
        <v>7</v>
      </c>
      <c r="R116" s="47">
        <v>3313</v>
      </c>
      <c r="S116" s="47" t="s">
        <v>194</v>
      </c>
    </row>
    <row r="117" spans="10:19">
      <c r="J117" s="29">
        <v>114</v>
      </c>
      <c r="K117" s="25">
        <v>3</v>
      </c>
      <c r="L117" s="25">
        <v>5</v>
      </c>
      <c r="M117" s="25">
        <v>7</v>
      </c>
      <c r="N117" s="25">
        <v>7</v>
      </c>
      <c r="R117" s="47">
        <v>3314</v>
      </c>
      <c r="S117" s="47" t="s">
        <v>195</v>
      </c>
    </row>
    <row r="118" spans="10:19">
      <c r="J118" s="29">
        <v>115</v>
      </c>
      <c r="K118" s="25">
        <v>3</v>
      </c>
      <c r="L118" s="25">
        <v>5</v>
      </c>
      <c r="M118" s="25">
        <v>7</v>
      </c>
      <c r="N118" s="25">
        <v>7</v>
      </c>
      <c r="R118" s="47">
        <v>3315</v>
      </c>
      <c r="S118" s="47" t="s">
        <v>196</v>
      </c>
    </row>
    <row r="119" spans="10:19">
      <c r="J119" s="29">
        <v>116</v>
      </c>
      <c r="K119" s="25">
        <v>3</v>
      </c>
      <c r="L119" s="25">
        <v>5</v>
      </c>
      <c r="M119" s="25">
        <v>7</v>
      </c>
      <c r="N119" s="25">
        <v>7</v>
      </c>
      <c r="R119" s="47">
        <v>3319</v>
      </c>
      <c r="S119" s="47" t="s">
        <v>197</v>
      </c>
    </row>
    <row r="120" spans="10:19">
      <c r="J120" s="29">
        <v>117</v>
      </c>
      <c r="K120" s="25">
        <v>3</v>
      </c>
      <c r="L120" s="25">
        <v>5</v>
      </c>
      <c r="M120" s="25">
        <v>7</v>
      </c>
      <c r="N120" s="25">
        <v>7</v>
      </c>
      <c r="R120" s="47">
        <v>3351</v>
      </c>
      <c r="S120" s="47" t="s">
        <v>198</v>
      </c>
    </row>
    <row r="121" spans="10:19">
      <c r="J121" s="29">
        <v>118</v>
      </c>
      <c r="K121" s="25">
        <v>3</v>
      </c>
      <c r="L121" s="25">
        <v>5</v>
      </c>
      <c r="M121" s="25">
        <v>7</v>
      </c>
      <c r="N121" s="25">
        <v>7</v>
      </c>
      <c r="R121" s="47">
        <v>3352</v>
      </c>
      <c r="S121" s="47" t="s">
        <v>199</v>
      </c>
    </row>
    <row r="122" spans="10:19">
      <c r="J122" s="29">
        <v>119</v>
      </c>
      <c r="K122" s="25">
        <v>3</v>
      </c>
      <c r="L122" s="25">
        <v>5</v>
      </c>
      <c r="M122" s="25">
        <v>7</v>
      </c>
      <c r="N122" s="25">
        <v>7</v>
      </c>
      <c r="R122" s="47">
        <v>4525</v>
      </c>
      <c r="S122" s="47" t="s">
        <v>200</v>
      </c>
    </row>
    <row r="123" spans="10:19">
      <c r="J123" s="29">
        <v>120</v>
      </c>
      <c r="K123" s="25">
        <v>3</v>
      </c>
      <c r="L123" s="25">
        <v>5</v>
      </c>
      <c r="M123" s="25">
        <v>7</v>
      </c>
      <c r="N123" s="25">
        <v>7</v>
      </c>
      <c r="R123" s="47">
        <v>4526</v>
      </c>
      <c r="S123" s="47" t="s">
        <v>201</v>
      </c>
    </row>
    <row r="124" spans="10:19">
      <c r="J124" s="29">
        <v>121</v>
      </c>
      <c r="K124" s="25">
        <v>3</v>
      </c>
      <c r="L124" s="25">
        <v>5</v>
      </c>
      <c r="M124" s="25">
        <v>7</v>
      </c>
      <c r="N124" s="25">
        <v>7</v>
      </c>
      <c r="R124" s="47">
        <v>4527</v>
      </c>
      <c r="S124" s="47" t="s">
        <v>202</v>
      </c>
    </row>
    <row r="125" spans="10:19">
      <c r="J125" s="29">
        <v>122</v>
      </c>
      <c r="K125" s="25">
        <v>3</v>
      </c>
      <c r="L125" s="25">
        <v>5</v>
      </c>
      <c r="M125" s="25">
        <v>7</v>
      </c>
      <c r="N125" s="25">
        <v>7</v>
      </c>
      <c r="R125" s="47">
        <v>4528</v>
      </c>
      <c r="S125" s="47" t="s">
        <v>203</v>
      </c>
    </row>
    <row r="126" spans="10:19">
      <c r="J126" s="29">
        <v>123</v>
      </c>
      <c r="K126" s="25">
        <v>3</v>
      </c>
      <c r="L126" s="25">
        <v>5</v>
      </c>
      <c r="M126" s="25">
        <v>7</v>
      </c>
      <c r="N126" s="25">
        <v>7</v>
      </c>
      <c r="R126" s="47">
        <v>4529</v>
      </c>
      <c r="S126" s="47" t="s">
        <v>204</v>
      </c>
    </row>
    <row r="127" spans="10:19">
      <c r="J127" s="29">
        <v>124</v>
      </c>
      <c r="K127" s="25">
        <v>3</v>
      </c>
      <c r="L127" s="25">
        <v>5</v>
      </c>
      <c r="M127" s="25">
        <v>7</v>
      </c>
      <c r="N127" s="25">
        <v>7</v>
      </c>
      <c r="R127" s="47">
        <v>4530</v>
      </c>
      <c r="S127" s="47" t="s">
        <v>205</v>
      </c>
    </row>
    <row r="128" spans="10:19">
      <c r="J128" s="29">
        <v>125</v>
      </c>
      <c r="K128" s="25">
        <v>3</v>
      </c>
      <c r="L128" s="25">
        <v>5</v>
      </c>
      <c r="M128" s="25">
        <v>7</v>
      </c>
      <c r="N128" s="25">
        <v>7</v>
      </c>
      <c r="R128" s="47">
        <v>4531</v>
      </c>
      <c r="S128" s="47" t="s">
        <v>206</v>
      </c>
    </row>
    <row r="129" spans="10:19">
      <c r="J129" s="29">
        <v>126</v>
      </c>
      <c r="K129" s="25">
        <v>3</v>
      </c>
      <c r="L129" s="25">
        <v>5</v>
      </c>
      <c r="M129" s="25">
        <v>7</v>
      </c>
      <c r="N129" s="25">
        <v>7</v>
      </c>
      <c r="R129" s="47">
        <v>4532</v>
      </c>
      <c r="S129" s="47" t="s">
        <v>207</v>
      </c>
    </row>
    <row r="130" spans="10:19">
      <c r="J130" s="29">
        <v>127</v>
      </c>
      <c r="K130" s="25">
        <v>3</v>
      </c>
      <c r="L130" s="25">
        <v>5</v>
      </c>
      <c r="M130" s="25">
        <v>7</v>
      </c>
      <c r="N130" s="25">
        <v>7</v>
      </c>
      <c r="R130" s="47">
        <v>4533</v>
      </c>
      <c r="S130" s="47" t="s">
        <v>208</v>
      </c>
    </row>
    <row r="131" spans="10:19">
      <c r="J131" s="29">
        <v>128</v>
      </c>
      <c r="K131" s="25">
        <v>3</v>
      </c>
      <c r="L131" s="25">
        <v>5</v>
      </c>
      <c r="M131" s="25">
        <v>7</v>
      </c>
      <c r="N131" s="25">
        <v>7</v>
      </c>
      <c r="R131" s="47">
        <v>4534</v>
      </c>
      <c r="S131" s="47" t="s">
        <v>209</v>
      </c>
    </row>
    <row r="132" spans="10:19">
      <c r="J132" s="29">
        <v>129</v>
      </c>
      <c r="K132" s="25">
        <v>3</v>
      </c>
      <c r="L132" s="25">
        <v>5</v>
      </c>
      <c r="M132" s="25">
        <v>7</v>
      </c>
      <c r="N132" s="25">
        <v>7</v>
      </c>
      <c r="R132" s="47">
        <v>4535</v>
      </c>
      <c r="S132" s="47" t="s">
        <v>210</v>
      </c>
    </row>
    <row r="133" spans="10:19">
      <c r="J133" s="29">
        <v>130</v>
      </c>
      <c r="K133" s="25">
        <v>3</v>
      </c>
      <c r="L133" s="25">
        <v>5</v>
      </c>
      <c r="M133" s="25">
        <v>7</v>
      </c>
      <c r="N133" s="25">
        <v>7</v>
      </c>
      <c r="R133" s="47">
        <v>4536</v>
      </c>
      <c r="S133" s="47" t="s">
        <v>211</v>
      </c>
    </row>
    <row r="134" spans="10:19">
      <c r="J134" s="29">
        <v>131</v>
      </c>
      <c r="K134" s="25">
        <v>3</v>
      </c>
      <c r="L134" s="25">
        <v>5</v>
      </c>
      <c r="M134" s="25">
        <v>7</v>
      </c>
      <c r="N134" s="25">
        <v>7</v>
      </c>
      <c r="R134" s="47">
        <v>4537</v>
      </c>
      <c r="S134" s="47" t="s">
        <v>212</v>
      </c>
    </row>
    <row r="135" spans="10:19">
      <c r="J135" s="29">
        <v>132</v>
      </c>
      <c r="K135" s="25">
        <v>3</v>
      </c>
      <c r="L135" s="25">
        <v>5</v>
      </c>
      <c r="M135" s="25">
        <v>7</v>
      </c>
      <c r="N135" s="25">
        <v>7</v>
      </c>
      <c r="R135" s="47">
        <v>4538</v>
      </c>
      <c r="S135" s="47" t="s">
        <v>213</v>
      </c>
    </row>
    <row r="136" spans="10:19">
      <c r="J136" s="29">
        <v>133</v>
      </c>
      <c r="K136" s="25">
        <v>3</v>
      </c>
      <c r="L136" s="25">
        <v>5</v>
      </c>
      <c r="M136" s="25">
        <v>7</v>
      </c>
      <c r="N136" s="25">
        <v>7</v>
      </c>
      <c r="R136" s="47">
        <v>4724</v>
      </c>
      <c r="S136" s="47" t="s">
        <v>214</v>
      </c>
    </row>
    <row r="137" spans="10:19">
      <c r="J137" s="29">
        <v>134</v>
      </c>
      <c r="K137" s="25">
        <v>3</v>
      </c>
      <c r="L137" s="25">
        <v>5</v>
      </c>
      <c r="M137" s="25">
        <v>7</v>
      </c>
      <c r="N137" s="25">
        <v>7</v>
      </c>
      <c r="R137" s="47">
        <v>4725</v>
      </c>
      <c r="S137" s="47" t="s">
        <v>215</v>
      </c>
    </row>
    <row r="138" spans="10:19">
      <c r="J138" s="29">
        <v>135</v>
      </c>
      <c r="K138" s="25">
        <v>3</v>
      </c>
      <c r="L138" s="25">
        <v>5</v>
      </c>
      <c r="M138" s="25">
        <v>7</v>
      </c>
      <c r="N138" s="25">
        <v>7</v>
      </c>
      <c r="R138" s="47">
        <v>4726</v>
      </c>
      <c r="S138" s="47" t="s">
        <v>216</v>
      </c>
    </row>
    <row r="139" spans="10:19">
      <c r="J139" s="29">
        <v>136</v>
      </c>
      <c r="K139" s="25">
        <v>3</v>
      </c>
      <c r="L139" s="25">
        <v>5</v>
      </c>
      <c r="M139" s="25">
        <v>7</v>
      </c>
      <c r="N139" s="25">
        <v>7</v>
      </c>
      <c r="R139" s="47">
        <v>4727</v>
      </c>
      <c r="S139" s="47" t="s">
        <v>217</v>
      </c>
    </row>
    <row r="140" spans="10:19">
      <c r="J140" s="29">
        <v>137</v>
      </c>
      <c r="K140" s="25">
        <v>3</v>
      </c>
      <c r="L140" s="25">
        <v>5</v>
      </c>
      <c r="M140" s="25">
        <v>7</v>
      </c>
      <c r="N140" s="25">
        <v>7</v>
      </c>
      <c r="R140" s="47">
        <v>4728</v>
      </c>
      <c r="S140" s="47" t="s">
        <v>218</v>
      </c>
    </row>
    <row r="141" spans="10:19">
      <c r="J141" s="29">
        <v>138</v>
      </c>
      <c r="K141" s="25">
        <v>3</v>
      </c>
      <c r="L141" s="25">
        <v>5</v>
      </c>
      <c r="M141" s="25">
        <v>7</v>
      </c>
      <c r="N141" s="25">
        <v>7</v>
      </c>
      <c r="R141" s="47">
        <v>4729</v>
      </c>
      <c r="S141" s="47" t="s">
        <v>219</v>
      </c>
    </row>
    <row r="142" spans="10:19">
      <c r="J142" s="29">
        <v>139</v>
      </c>
      <c r="K142" s="25">
        <v>3</v>
      </c>
      <c r="L142" s="25">
        <v>5</v>
      </c>
      <c r="M142" s="25">
        <v>7</v>
      </c>
      <c r="N142" s="25">
        <v>7</v>
      </c>
      <c r="R142" s="47">
        <v>4730</v>
      </c>
      <c r="S142" s="47" t="s">
        <v>220</v>
      </c>
    </row>
    <row r="143" spans="10:19">
      <c r="J143" s="29">
        <v>140</v>
      </c>
      <c r="K143" s="25">
        <v>3</v>
      </c>
      <c r="L143" s="25">
        <v>5</v>
      </c>
      <c r="M143" s="25">
        <v>7</v>
      </c>
      <c r="N143" s="25">
        <v>7</v>
      </c>
      <c r="R143" s="47">
        <v>4731</v>
      </c>
      <c r="S143" s="47" t="s">
        <v>221</v>
      </c>
    </row>
    <row r="144" spans="10:19">
      <c r="J144" s="44">
        <v>141</v>
      </c>
      <c r="K144" s="25">
        <v>3</v>
      </c>
      <c r="L144" s="25">
        <v>5</v>
      </c>
      <c r="M144" s="25">
        <v>7</v>
      </c>
      <c r="N144" s="25">
        <v>7</v>
      </c>
      <c r="R144" s="47">
        <v>6680</v>
      </c>
      <c r="S144" s="47" t="s">
        <v>222</v>
      </c>
    </row>
    <row r="145" spans="10:19">
      <c r="J145" s="44">
        <v>142</v>
      </c>
      <c r="K145" s="25">
        <v>3</v>
      </c>
      <c r="L145" s="25">
        <v>5</v>
      </c>
      <c r="M145" s="25">
        <v>7</v>
      </c>
      <c r="N145" s="25">
        <v>7</v>
      </c>
      <c r="R145" s="47">
        <v>6681</v>
      </c>
      <c r="S145" s="47" t="s">
        <v>223</v>
      </c>
    </row>
    <row r="146" spans="10:19">
      <c r="J146" s="44">
        <v>143</v>
      </c>
      <c r="K146" s="25">
        <v>3</v>
      </c>
      <c r="L146" s="25">
        <v>5</v>
      </c>
      <c r="M146" s="25">
        <v>7</v>
      </c>
      <c r="N146" s="25">
        <v>7</v>
      </c>
      <c r="R146" s="47">
        <v>6682</v>
      </c>
      <c r="S146" s="47" t="s">
        <v>224</v>
      </c>
    </row>
    <row r="147" spans="10:19">
      <c r="J147" s="44">
        <v>144</v>
      </c>
      <c r="K147" s="25">
        <v>3</v>
      </c>
      <c r="L147" s="25">
        <v>5</v>
      </c>
      <c r="M147" s="25">
        <v>7</v>
      </c>
      <c r="N147" s="25">
        <v>7</v>
      </c>
      <c r="R147" s="25">
        <v>6683</v>
      </c>
      <c r="S147" s="25" t="s">
        <v>226</v>
      </c>
    </row>
    <row r="148" spans="10:19">
      <c r="J148" s="44">
        <v>145</v>
      </c>
      <c r="K148" s="25">
        <v>3</v>
      </c>
      <c r="L148" s="25">
        <v>5</v>
      </c>
      <c r="M148" s="25">
        <v>7</v>
      </c>
      <c r="N148" s="25">
        <v>7</v>
      </c>
      <c r="R148" s="25">
        <v>6684</v>
      </c>
      <c r="S148" s="25" t="s">
        <v>227</v>
      </c>
    </row>
    <row r="149" spans="10:19">
      <c r="J149" s="44">
        <v>146</v>
      </c>
      <c r="K149" s="25">
        <v>3</v>
      </c>
      <c r="L149" s="25">
        <v>5</v>
      </c>
      <c r="M149" s="25">
        <v>7</v>
      </c>
      <c r="N149" s="25">
        <v>7</v>
      </c>
      <c r="R149" s="25">
        <v>6685</v>
      </c>
      <c r="S149" s="25" t="s">
        <v>228</v>
      </c>
    </row>
    <row r="150" spans="10:19">
      <c r="J150" s="44">
        <v>147</v>
      </c>
      <c r="K150" s="25">
        <v>3</v>
      </c>
      <c r="L150" s="25">
        <v>5</v>
      </c>
      <c r="M150" s="25">
        <v>7</v>
      </c>
      <c r="N150" s="25">
        <v>7</v>
      </c>
      <c r="R150" s="25">
        <v>6686</v>
      </c>
      <c r="S150" s="25" t="s">
        <v>229</v>
      </c>
    </row>
    <row r="151" spans="10:19">
      <c r="J151" s="44">
        <v>148</v>
      </c>
      <c r="K151" s="25">
        <v>3</v>
      </c>
      <c r="L151" s="25">
        <v>5</v>
      </c>
      <c r="M151" s="25">
        <v>7</v>
      </c>
      <c r="N151" s="25">
        <v>7</v>
      </c>
      <c r="R151" s="25">
        <v>6687</v>
      </c>
      <c r="S151" s="25" t="s">
        <v>230</v>
      </c>
    </row>
    <row r="152" spans="10:19">
      <c r="J152" s="44">
        <v>149</v>
      </c>
      <c r="K152" s="25">
        <v>3</v>
      </c>
      <c r="L152" s="25">
        <v>5</v>
      </c>
      <c r="M152" s="25">
        <v>7</v>
      </c>
      <c r="N152" s="25">
        <v>7</v>
      </c>
      <c r="R152" s="25">
        <v>6688</v>
      </c>
      <c r="S152" s="25" t="s">
        <v>231</v>
      </c>
    </row>
    <row r="153" spans="10:19">
      <c r="J153" s="44">
        <v>150</v>
      </c>
      <c r="K153" s="25">
        <v>3</v>
      </c>
      <c r="L153" s="25">
        <v>5</v>
      </c>
      <c r="M153" s="25">
        <v>7</v>
      </c>
      <c r="N153" s="25">
        <v>7</v>
      </c>
      <c r="R153" s="25">
        <v>6689</v>
      </c>
      <c r="S153" s="25" t="s">
        <v>232</v>
      </c>
    </row>
    <row r="154" spans="10:19">
      <c r="J154" s="44">
        <v>151</v>
      </c>
      <c r="K154" s="25">
        <v>3</v>
      </c>
      <c r="L154" s="25">
        <v>5</v>
      </c>
      <c r="M154" s="25">
        <v>7</v>
      </c>
      <c r="N154" s="25">
        <v>7</v>
      </c>
      <c r="R154" s="25">
        <v>6690</v>
      </c>
      <c r="S154" s="25" t="s">
        <v>233</v>
      </c>
    </row>
    <row r="155" spans="10:19">
      <c r="J155" s="44">
        <v>152</v>
      </c>
      <c r="K155" s="25">
        <v>3</v>
      </c>
      <c r="L155" s="25">
        <v>5</v>
      </c>
      <c r="M155" s="25">
        <v>7</v>
      </c>
      <c r="N155" s="25">
        <v>7</v>
      </c>
      <c r="R155" s="25">
        <v>6692</v>
      </c>
      <c r="S155" s="25" t="s">
        <v>234</v>
      </c>
    </row>
    <row r="156" spans="10:19">
      <c r="J156" s="44">
        <v>153</v>
      </c>
      <c r="K156" s="25">
        <v>3</v>
      </c>
      <c r="L156" s="25">
        <v>5</v>
      </c>
      <c r="M156" s="25">
        <v>7</v>
      </c>
      <c r="N156" s="25">
        <v>7</v>
      </c>
      <c r="R156" s="25">
        <v>6693</v>
      </c>
      <c r="S156" s="25" t="s">
        <v>235</v>
      </c>
    </row>
    <row r="157" spans="10:19">
      <c r="J157" s="44">
        <v>154</v>
      </c>
      <c r="K157" s="25">
        <v>3</v>
      </c>
      <c r="L157" s="25">
        <v>5</v>
      </c>
      <c r="M157" s="25">
        <v>7</v>
      </c>
      <c r="N157" s="25">
        <v>7</v>
      </c>
      <c r="R157" s="25">
        <v>6694</v>
      </c>
      <c r="S157" s="25" t="s">
        <v>236</v>
      </c>
    </row>
    <row r="158" spans="10:19">
      <c r="J158" s="44">
        <v>155</v>
      </c>
      <c r="K158" s="25">
        <v>3</v>
      </c>
      <c r="L158" s="25">
        <v>5</v>
      </c>
      <c r="M158" s="25">
        <v>7</v>
      </c>
      <c r="N158" s="25">
        <v>7</v>
      </c>
      <c r="R158" s="25">
        <v>6695</v>
      </c>
      <c r="S158" s="25" t="s">
        <v>237</v>
      </c>
    </row>
    <row r="159" spans="10:19">
      <c r="J159" s="44">
        <v>156</v>
      </c>
      <c r="K159" s="25">
        <v>3</v>
      </c>
      <c r="L159" s="25">
        <v>5</v>
      </c>
      <c r="M159" s="25">
        <v>7</v>
      </c>
      <c r="N159" s="25">
        <v>7</v>
      </c>
      <c r="R159" s="25">
        <v>6696</v>
      </c>
      <c r="S159" s="25" t="s">
        <v>238</v>
      </c>
    </row>
    <row r="160" spans="10:19">
      <c r="J160" s="44">
        <v>157</v>
      </c>
      <c r="K160" s="25">
        <v>3</v>
      </c>
      <c r="L160" s="25">
        <v>5</v>
      </c>
      <c r="M160" s="25">
        <v>7</v>
      </c>
      <c r="N160" s="25">
        <v>7</v>
      </c>
      <c r="R160" s="25">
        <v>6697</v>
      </c>
      <c r="S160" s="25" t="s">
        <v>239</v>
      </c>
    </row>
    <row r="161" spans="10:19">
      <c r="J161" s="44">
        <v>158</v>
      </c>
      <c r="K161" s="25">
        <v>3</v>
      </c>
      <c r="L161" s="25">
        <v>5</v>
      </c>
      <c r="M161" s="25">
        <v>7</v>
      </c>
      <c r="N161" s="25">
        <v>7</v>
      </c>
      <c r="R161" s="47">
        <v>9981</v>
      </c>
      <c r="S161" s="47" t="s">
        <v>225</v>
      </c>
    </row>
    <row r="162" spans="10:19">
      <c r="J162" s="44">
        <v>159</v>
      </c>
      <c r="K162" s="25">
        <v>3</v>
      </c>
      <c r="L162" s="25">
        <v>5</v>
      </c>
      <c r="M162" s="25">
        <v>7</v>
      </c>
      <c r="N162" s="25">
        <v>7</v>
      </c>
      <c r="R162" s="25">
        <v>10094</v>
      </c>
      <c r="S162" s="25" t="s">
        <v>240</v>
      </c>
    </row>
    <row r="163" spans="10:19">
      <c r="J163" s="44">
        <v>160</v>
      </c>
      <c r="K163" s="25">
        <v>3</v>
      </c>
      <c r="L163" s="25">
        <v>5</v>
      </c>
      <c r="M163" s="25">
        <v>7</v>
      </c>
      <c r="N163" s="25">
        <v>7</v>
      </c>
      <c r="R163" s="25">
        <v>10095</v>
      </c>
      <c r="S163" s="25" t="s">
        <v>241</v>
      </c>
    </row>
    <row r="164" spans="10:19">
      <c r="R164" s="25">
        <v>10096</v>
      </c>
      <c r="S164" s="25" t="s">
        <v>242</v>
      </c>
    </row>
    <row r="165" spans="10:19">
      <c r="R165" s="25">
        <v>10097</v>
      </c>
      <c r="S165" s="25" t="s">
        <v>243</v>
      </c>
    </row>
    <row r="166" spans="10:19">
      <c r="R166" s="25">
        <v>10098</v>
      </c>
      <c r="S166" s="25" t="s">
        <v>244</v>
      </c>
    </row>
    <row r="167" spans="10:19">
      <c r="R167" s="25">
        <v>10100</v>
      </c>
      <c r="S167" s="25" t="s">
        <v>245</v>
      </c>
    </row>
    <row r="168" spans="10:19">
      <c r="R168" s="25">
        <v>10101</v>
      </c>
      <c r="S168" s="25" t="s">
        <v>246</v>
      </c>
    </row>
    <row r="169" spans="10:19">
      <c r="R169" s="25">
        <v>10103</v>
      </c>
      <c r="S169" s="25" t="s">
        <v>247</v>
      </c>
    </row>
    <row r="170" spans="10:19">
      <c r="R170" s="25">
        <v>10104</v>
      </c>
      <c r="S170" s="25" t="s">
        <v>248</v>
      </c>
    </row>
    <row r="171" spans="10:19">
      <c r="R171" s="25">
        <v>10105</v>
      </c>
      <c r="S171" s="25" t="s">
        <v>249</v>
      </c>
    </row>
    <row r="172" spans="10:19">
      <c r="R172" s="25">
        <v>10106</v>
      </c>
      <c r="S172" s="25" t="s">
        <v>250</v>
      </c>
    </row>
    <row r="173" spans="10:19">
      <c r="R173" s="25">
        <v>10107</v>
      </c>
      <c r="S173" s="25" t="s">
        <v>251</v>
      </c>
    </row>
  </sheetData>
  <sortState ref="R3:S173">
    <sortCondition ref="R3:R173"/>
  </sortState>
  <mergeCells count="2">
    <mergeCell ref="B2:H2"/>
    <mergeCell ref="J2:N2"/>
  </mergeCells>
  <phoneticPr fontId="3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新妻　和哉</dc:creator>
  <cp:lastModifiedBy>大衡小学校 事務職員</cp:lastModifiedBy>
  <cp:lastPrinted>2014-04-17T01:29:37Z</cp:lastPrinted>
  <dcterms:created xsi:type="dcterms:W3CDTF">2002-06-27T10:27:13Z</dcterms:created>
  <dcterms:modified xsi:type="dcterms:W3CDTF">2016-02-24T02:20:43Z</dcterms:modified>
</cp:coreProperties>
</file>