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新妻\Desktop\"/>
    </mc:Choice>
  </mc:AlternateContent>
  <bookViews>
    <workbookView xWindow="120" yWindow="90" windowWidth="19440" windowHeight="12240"/>
  </bookViews>
  <sheets>
    <sheet name="入力用シート" sheetId="1" r:id="rId1"/>
    <sheet name="変更割振り簿" sheetId="5" r:id="rId2"/>
    <sheet name="変更割振り簿 (2)" sheetId="7" r:id="rId3"/>
    <sheet name="割振り単位一覧" sheetId="3" r:id="rId4"/>
    <sheet name="割振り確認表" sheetId="2" r:id="rId5"/>
    <sheet name="前４週・後８週の計算" sheetId="4" r:id="rId6"/>
    <sheet name="temp" sheetId="8" state="hidden" r:id="rId7"/>
  </sheets>
  <definedNames>
    <definedName name="_xlnm.Print_Area" localSheetId="4">割振り確認表!$B$2:$T$33</definedName>
    <definedName name="_xlnm.Print_Area" localSheetId="1">変更割振り簿!$B$2:$Y$41</definedName>
    <definedName name="_xlnm.Print_Area" localSheetId="2">'変更割振り簿 (2)'!$B$2:$Y$41</definedName>
  </definedNames>
  <calcPr calcId="152511"/>
</workbook>
</file>

<file path=xl/calcChain.xml><?xml version="1.0" encoding="utf-8"?>
<calcChain xmlns="http://schemas.openxmlformats.org/spreadsheetml/2006/main">
  <c r="A1" i="8" l="1"/>
  <c r="C7" i="1"/>
  <c r="B5" i="8" l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65" i="8" s="1"/>
  <c r="B366" i="8" s="1"/>
  <c r="B367" i="8" s="1"/>
  <c r="B368" i="8" s="1"/>
  <c r="B369" i="8" s="1"/>
  <c r="B370" i="8" s="1"/>
  <c r="B371" i="8" s="1"/>
  <c r="B372" i="8" s="1"/>
  <c r="B373" i="8" s="1"/>
  <c r="B374" i="8" s="1"/>
  <c r="B375" i="8" s="1"/>
  <c r="B376" i="8" s="1"/>
  <c r="B377" i="8" s="1"/>
  <c r="B378" i="8" s="1"/>
  <c r="B379" i="8" s="1"/>
  <c r="B380" i="8" s="1"/>
  <c r="B381" i="8" s="1"/>
  <c r="B382" i="8" s="1"/>
  <c r="B383" i="8" s="1"/>
  <c r="B384" i="8" s="1"/>
  <c r="B385" i="8" s="1"/>
  <c r="B386" i="8" s="1"/>
  <c r="B387" i="8" s="1"/>
  <c r="B388" i="8" s="1"/>
  <c r="B389" i="8" s="1"/>
  <c r="B390" i="8" s="1"/>
  <c r="B391" i="8" s="1"/>
  <c r="B392" i="8" s="1"/>
  <c r="B393" i="8" s="1"/>
  <c r="B394" i="8" s="1"/>
  <c r="B395" i="8" s="1"/>
  <c r="B396" i="8" s="1"/>
  <c r="B397" i="8" s="1"/>
  <c r="B398" i="8" s="1"/>
  <c r="B399" i="8" s="1"/>
  <c r="B400" i="8" s="1"/>
  <c r="B401" i="8" s="1"/>
  <c r="B402" i="8" s="1"/>
  <c r="B403" i="8" s="1"/>
  <c r="B404" i="8" s="1"/>
  <c r="B405" i="8" s="1"/>
  <c r="B406" i="8" s="1"/>
  <c r="B407" i="8" s="1"/>
  <c r="B408" i="8" s="1"/>
  <c r="B409" i="8" s="1"/>
  <c r="B410" i="8" s="1"/>
  <c r="B411" i="8" s="1"/>
  <c r="B412" i="8" s="1"/>
  <c r="B413" i="8" s="1"/>
  <c r="B414" i="8" s="1"/>
  <c r="B415" i="8" s="1"/>
  <c r="B416" i="8" s="1"/>
  <c r="B417" i="8" s="1"/>
  <c r="B418" i="8" s="1"/>
  <c r="B419" i="8" s="1"/>
  <c r="B420" i="8" s="1"/>
  <c r="B421" i="8" s="1"/>
  <c r="B422" i="8" s="1"/>
  <c r="B423" i="8" s="1"/>
  <c r="B424" i="8" s="1"/>
  <c r="B425" i="8" s="1"/>
  <c r="B426" i="8" s="1"/>
  <c r="B427" i="8" s="1"/>
  <c r="B428" i="8" s="1"/>
  <c r="B429" i="8" s="1"/>
  <c r="B430" i="8" s="1"/>
  <c r="B431" i="8" s="1"/>
  <c r="B432" i="8" s="1"/>
  <c r="B433" i="8" s="1"/>
  <c r="B434" i="8" s="1"/>
  <c r="B435" i="8" s="1"/>
  <c r="B436" i="8" s="1"/>
  <c r="B437" i="8" s="1"/>
  <c r="B438" i="8" s="1"/>
  <c r="B439" i="8" s="1"/>
  <c r="B440" i="8" s="1"/>
  <c r="B441" i="8" s="1"/>
  <c r="B442" i="8" s="1"/>
  <c r="B443" i="8" s="1"/>
  <c r="B444" i="8" s="1"/>
  <c r="B445" i="8" s="1"/>
  <c r="B446" i="8" s="1"/>
  <c r="B447" i="8" s="1"/>
  <c r="B448" i="8" s="1"/>
  <c r="B449" i="8" s="1"/>
  <c r="B450" i="8" s="1"/>
  <c r="B451" i="8" s="1"/>
  <c r="B452" i="8" s="1"/>
  <c r="B453" i="8" s="1"/>
  <c r="B454" i="8" s="1"/>
  <c r="B455" i="8" s="1"/>
  <c r="B456" i="8" s="1"/>
  <c r="B457" i="8" s="1"/>
  <c r="B458" i="8" s="1"/>
  <c r="B459" i="8" s="1"/>
  <c r="B460" i="8" s="1"/>
  <c r="B461" i="8" s="1"/>
  <c r="B462" i="8" s="1"/>
  <c r="B463" i="8" s="1"/>
  <c r="B464" i="8" s="1"/>
  <c r="B465" i="8" s="1"/>
  <c r="B466" i="8" s="1"/>
  <c r="B467" i="8" s="1"/>
  <c r="B468" i="8" s="1"/>
  <c r="B469" i="8" s="1"/>
  <c r="B470" i="8" s="1"/>
  <c r="B471" i="8" s="1"/>
  <c r="B472" i="8" s="1"/>
  <c r="B473" i="8" s="1"/>
  <c r="B474" i="8" s="1"/>
  <c r="B475" i="8" s="1"/>
  <c r="B476" i="8" s="1"/>
  <c r="B477" i="8" s="1"/>
  <c r="B478" i="8" s="1"/>
  <c r="B479" i="8" s="1"/>
  <c r="B480" i="8" s="1"/>
  <c r="B481" i="8" s="1"/>
  <c r="B482" i="8" s="1"/>
  <c r="B483" i="8" s="1"/>
  <c r="B484" i="8" s="1"/>
  <c r="B485" i="8" s="1"/>
  <c r="B486" i="8" s="1"/>
  <c r="B487" i="8" s="1"/>
  <c r="B488" i="8" s="1"/>
  <c r="B489" i="8" s="1"/>
  <c r="B490" i="8" s="1"/>
  <c r="B491" i="8" s="1"/>
  <c r="B492" i="8" s="1"/>
  <c r="B493" i="8" s="1"/>
  <c r="B494" i="8" s="1"/>
  <c r="B495" i="8" s="1"/>
  <c r="B496" i="8" s="1"/>
  <c r="B497" i="8" s="1"/>
  <c r="B498" i="8" s="1"/>
  <c r="B499" i="8" s="1"/>
  <c r="B500" i="8" s="1"/>
  <c r="B501" i="8" s="1"/>
  <c r="B502" i="8" s="1"/>
  <c r="B503" i="8" s="1"/>
  <c r="B504" i="8" s="1"/>
  <c r="B505" i="8" s="1"/>
  <c r="B506" i="8" s="1"/>
  <c r="B507" i="8" s="1"/>
  <c r="B508" i="8" s="1"/>
  <c r="B509" i="8" s="1"/>
  <c r="B510" i="8" s="1"/>
  <c r="B511" i="8" s="1"/>
  <c r="B512" i="8" s="1"/>
  <c r="B513" i="8" s="1"/>
  <c r="B514" i="8" s="1"/>
  <c r="B515" i="8" s="1"/>
  <c r="B516" i="8" s="1"/>
  <c r="B517" i="8" s="1"/>
  <c r="B518" i="8" s="1"/>
  <c r="B519" i="8" s="1"/>
  <c r="B520" i="8" s="1"/>
  <c r="B521" i="8" s="1"/>
  <c r="B522" i="8" s="1"/>
  <c r="B523" i="8" s="1"/>
  <c r="B524" i="8" s="1"/>
  <c r="B525" i="8" s="1"/>
  <c r="B526" i="8" s="1"/>
  <c r="B527" i="8" s="1"/>
  <c r="B528" i="8" s="1"/>
  <c r="B529" i="8" s="1"/>
  <c r="B530" i="8" s="1"/>
  <c r="B531" i="8" s="1"/>
  <c r="B532" i="8" s="1"/>
  <c r="B533" i="8" s="1"/>
  <c r="B534" i="8" s="1"/>
  <c r="B535" i="8" s="1"/>
  <c r="B536" i="8" s="1"/>
  <c r="B537" i="8" s="1"/>
  <c r="B538" i="8" s="1"/>
  <c r="B539" i="8" s="1"/>
  <c r="B540" i="8" s="1"/>
  <c r="B541" i="8" s="1"/>
  <c r="B542" i="8" s="1"/>
  <c r="B543" i="8" s="1"/>
  <c r="B544" i="8" s="1"/>
  <c r="B545" i="8" s="1"/>
  <c r="B546" i="8" s="1"/>
  <c r="B547" i="8" s="1"/>
  <c r="B548" i="8" s="1"/>
  <c r="B549" i="8" s="1"/>
  <c r="B550" i="8" s="1"/>
  <c r="B551" i="8" s="1"/>
  <c r="B552" i="8" s="1"/>
  <c r="B553" i="8" s="1"/>
  <c r="B554" i="8" s="1"/>
  <c r="B555" i="8" s="1"/>
  <c r="B556" i="8" s="1"/>
  <c r="B557" i="8" s="1"/>
  <c r="B558" i="8" s="1"/>
  <c r="B559" i="8" s="1"/>
  <c r="B560" i="8" s="1"/>
  <c r="B561" i="8" s="1"/>
  <c r="B562" i="8" s="1"/>
  <c r="B563" i="8" s="1"/>
  <c r="B564" i="8" s="1"/>
  <c r="B565" i="8" s="1"/>
  <c r="B566" i="8" s="1"/>
  <c r="B567" i="8" s="1"/>
  <c r="B568" i="8" s="1"/>
  <c r="B569" i="8" s="1"/>
  <c r="B570" i="8" s="1"/>
  <c r="B571" i="8" s="1"/>
  <c r="B572" i="8" s="1"/>
  <c r="B573" i="8" s="1"/>
  <c r="B574" i="8" s="1"/>
  <c r="B575" i="8" s="1"/>
  <c r="B576" i="8" s="1"/>
  <c r="B577" i="8" s="1"/>
  <c r="B578" i="8" s="1"/>
  <c r="B579" i="8" s="1"/>
  <c r="B580" i="8" s="1"/>
  <c r="B581" i="8" s="1"/>
  <c r="B582" i="8" s="1"/>
  <c r="B583" i="8" s="1"/>
  <c r="B584" i="8" s="1"/>
  <c r="B585" i="8" s="1"/>
  <c r="B586" i="8" s="1"/>
  <c r="B587" i="8" s="1"/>
  <c r="B588" i="8" s="1"/>
  <c r="B589" i="8" s="1"/>
  <c r="B590" i="8" s="1"/>
  <c r="B591" i="8" s="1"/>
  <c r="B592" i="8" s="1"/>
  <c r="B593" i="8" s="1"/>
  <c r="B594" i="8" s="1"/>
  <c r="B595" i="8" s="1"/>
  <c r="B596" i="8" s="1"/>
  <c r="B597" i="8" s="1"/>
  <c r="B598" i="8" s="1"/>
  <c r="B599" i="8" s="1"/>
  <c r="B600" i="8" s="1"/>
  <c r="B601" i="8" s="1"/>
  <c r="B602" i="8" s="1"/>
  <c r="B603" i="8" s="1"/>
  <c r="B604" i="8" s="1"/>
  <c r="B605" i="8" s="1"/>
  <c r="B606" i="8" s="1"/>
  <c r="B607" i="8" s="1"/>
  <c r="B608" i="8" s="1"/>
  <c r="B609" i="8" s="1"/>
  <c r="B610" i="8" s="1"/>
  <c r="B611" i="8" s="1"/>
  <c r="B612" i="8" s="1"/>
  <c r="B613" i="8" s="1"/>
  <c r="B614" i="8" s="1"/>
  <c r="B615" i="8" s="1"/>
  <c r="B616" i="8" s="1"/>
  <c r="B617" i="8" s="1"/>
  <c r="B618" i="8" s="1"/>
  <c r="B619" i="8" s="1"/>
  <c r="B620" i="8" s="1"/>
  <c r="B621" i="8" s="1"/>
  <c r="B622" i="8" s="1"/>
  <c r="B623" i="8" s="1"/>
  <c r="B624" i="8" s="1"/>
  <c r="B625" i="8" s="1"/>
  <c r="B626" i="8" s="1"/>
  <c r="B627" i="8" s="1"/>
  <c r="B628" i="8" s="1"/>
  <c r="B629" i="8" s="1"/>
  <c r="B630" i="8" s="1"/>
  <c r="B631" i="8" s="1"/>
  <c r="B632" i="8" s="1"/>
  <c r="B633" i="8" s="1"/>
  <c r="B634" i="8" s="1"/>
  <c r="B635" i="8" s="1"/>
  <c r="B636" i="8" s="1"/>
  <c r="B637" i="8" s="1"/>
  <c r="B638" i="8" s="1"/>
  <c r="B639" i="8" s="1"/>
  <c r="B640" i="8" s="1"/>
  <c r="B641" i="8" s="1"/>
  <c r="B642" i="8" s="1"/>
  <c r="B643" i="8" s="1"/>
  <c r="B644" i="8" s="1"/>
  <c r="B645" i="8" s="1"/>
  <c r="B646" i="8" s="1"/>
  <c r="B647" i="8" s="1"/>
  <c r="B648" i="8" s="1"/>
  <c r="B649" i="8" s="1"/>
  <c r="B650" i="8" s="1"/>
  <c r="B651" i="8" s="1"/>
  <c r="B652" i="8" s="1"/>
  <c r="B653" i="8" s="1"/>
  <c r="B654" i="8" s="1"/>
  <c r="B655" i="8" s="1"/>
  <c r="B656" i="8" s="1"/>
  <c r="B657" i="8" s="1"/>
  <c r="B658" i="8" s="1"/>
  <c r="B659" i="8" s="1"/>
  <c r="B660" i="8" s="1"/>
  <c r="B661" i="8" s="1"/>
  <c r="B662" i="8" s="1"/>
  <c r="B663" i="8" s="1"/>
  <c r="B664" i="8" s="1"/>
  <c r="B665" i="8" s="1"/>
  <c r="B666" i="8" s="1"/>
  <c r="B667" i="8" s="1"/>
  <c r="B668" i="8" s="1"/>
  <c r="B669" i="8" s="1"/>
  <c r="B670" i="8" s="1"/>
  <c r="B671" i="8" s="1"/>
  <c r="B672" i="8" s="1"/>
  <c r="B673" i="8" s="1"/>
  <c r="B674" i="8" s="1"/>
  <c r="B675" i="8" s="1"/>
  <c r="B676" i="8" s="1"/>
  <c r="B677" i="8" s="1"/>
  <c r="B678" i="8" s="1"/>
  <c r="B679" i="8" s="1"/>
  <c r="B680" i="8" s="1"/>
  <c r="B681" i="8" s="1"/>
  <c r="B682" i="8" s="1"/>
  <c r="B683" i="8" s="1"/>
  <c r="B684" i="8" s="1"/>
  <c r="B685" i="8" s="1"/>
  <c r="B686" i="8" s="1"/>
  <c r="B687" i="8" s="1"/>
  <c r="B688" i="8" s="1"/>
  <c r="B689" i="8" s="1"/>
  <c r="B690" i="8" s="1"/>
  <c r="B691" i="8" s="1"/>
  <c r="B692" i="8" s="1"/>
  <c r="B693" i="8" s="1"/>
  <c r="B694" i="8" s="1"/>
  <c r="B695" i="8" s="1"/>
  <c r="B696" i="8" s="1"/>
  <c r="B697" i="8" s="1"/>
  <c r="B698" i="8" s="1"/>
  <c r="B699" i="8" s="1"/>
  <c r="B700" i="8" s="1"/>
  <c r="B701" i="8" s="1"/>
  <c r="B702" i="8" s="1"/>
  <c r="B703" i="8" s="1"/>
  <c r="B704" i="8" s="1"/>
  <c r="B705" i="8" s="1"/>
  <c r="B706" i="8" s="1"/>
  <c r="B707" i="8" s="1"/>
  <c r="B708" i="8" s="1"/>
  <c r="B709" i="8" s="1"/>
  <c r="B710" i="8" s="1"/>
  <c r="B711" i="8" s="1"/>
  <c r="B712" i="8" s="1"/>
  <c r="B713" i="8" s="1"/>
  <c r="B714" i="8" s="1"/>
  <c r="B715" i="8" s="1"/>
  <c r="B716" i="8" s="1"/>
  <c r="B717" i="8" s="1"/>
  <c r="B718" i="8" s="1"/>
  <c r="B719" i="8" s="1"/>
  <c r="B720" i="8" s="1"/>
  <c r="B721" i="8" s="1"/>
  <c r="B722" i="8" s="1"/>
  <c r="B723" i="8" s="1"/>
  <c r="B724" i="8" s="1"/>
  <c r="B725" i="8" s="1"/>
  <c r="B726" i="8" s="1"/>
  <c r="B727" i="8" s="1"/>
  <c r="B728" i="8" s="1"/>
  <c r="B729" i="8" s="1"/>
  <c r="B730" i="8" s="1"/>
  <c r="B731" i="8" s="1"/>
  <c r="B732" i="8" s="1"/>
  <c r="B733" i="8" s="1"/>
  <c r="B734" i="8" s="1"/>
  <c r="B735" i="8" s="1"/>
  <c r="B736" i="8" s="1"/>
  <c r="B737" i="8" s="1"/>
  <c r="B738" i="8" s="1"/>
  <c r="B739" i="8" s="1"/>
  <c r="B740" i="8" s="1"/>
  <c r="B741" i="8" s="1"/>
  <c r="B742" i="8" s="1"/>
  <c r="B743" i="8" s="1"/>
  <c r="B744" i="8" s="1"/>
  <c r="B745" i="8" s="1"/>
  <c r="B746" i="8" s="1"/>
  <c r="B747" i="8" s="1"/>
  <c r="B748" i="8" s="1"/>
  <c r="B749" i="8" s="1"/>
  <c r="B750" i="8" s="1"/>
  <c r="B751" i="8" s="1"/>
  <c r="B752" i="8" s="1"/>
  <c r="B753" i="8" s="1"/>
  <c r="B754" i="8" s="1"/>
  <c r="B755" i="8" s="1"/>
  <c r="B756" i="8" s="1"/>
  <c r="B757" i="8" s="1"/>
  <c r="B758" i="8" s="1"/>
  <c r="B759" i="8" s="1"/>
  <c r="B760" i="8" s="1"/>
  <c r="B761" i="8" s="1"/>
  <c r="B762" i="8" s="1"/>
  <c r="B763" i="8" s="1"/>
  <c r="B764" i="8" s="1"/>
  <c r="B765" i="8" s="1"/>
  <c r="B766" i="8" s="1"/>
  <c r="B767" i="8" s="1"/>
  <c r="B768" i="8" s="1"/>
  <c r="B769" i="8" s="1"/>
  <c r="B770" i="8" s="1"/>
  <c r="B771" i="8" s="1"/>
  <c r="B772" i="8" s="1"/>
  <c r="B773" i="8" s="1"/>
  <c r="B774" i="8" s="1"/>
  <c r="B775" i="8" s="1"/>
  <c r="B776" i="8" s="1"/>
  <c r="B777" i="8" s="1"/>
  <c r="B778" i="8" s="1"/>
  <c r="B779" i="8" s="1"/>
  <c r="B780" i="8" s="1"/>
  <c r="B781" i="8" s="1"/>
  <c r="B782" i="8" s="1"/>
  <c r="B783" i="8" s="1"/>
  <c r="B784" i="8" s="1"/>
  <c r="B785" i="8" s="1"/>
  <c r="B786" i="8" s="1"/>
  <c r="B787" i="8" s="1"/>
  <c r="B788" i="8" s="1"/>
  <c r="B789" i="8" s="1"/>
  <c r="B790" i="8" s="1"/>
  <c r="B791" i="8" s="1"/>
  <c r="B792" i="8" s="1"/>
  <c r="B793" i="8" s="1"/>
  <c r="B794" i="8" s="1"/>
  <c r="B795" i="8" s="1"/>
  <c r="B796" i="8" s="1"/>
  <c r="B797" i="8" s="1"/>
  <c r="B798" i="8" s="1"/>
  <c r="B799" i="8" s="1"/>
  <c r="B800" i="8" s="1"/>
  <c r="B801" i="8" s="1"/>
  <c r="B802" i="8" s="1"/>
  <c r="B803" i="8" s="1"/>
  <c r="B804" i="8" s="1"/>
  <c r="B805" i="8" s="1"/>
  <c r="B806" i="8" s="1"/>
  <c r="B807" i="8" s="1"/>
  <c r="B808" i="8" s="1"/>
  <c r="B809" i="8" s="1"/>
  <c r="B810" i="8" s="1"/>
  <c r="B811" i="8" s="1"/>
  <c r="B812" i="8" s="1"/>
  <c r="B813" i="8" s="1"/>
  <c r="B814" i="8" s="1"/>
  <c r="B815" i="8" s="1"/>
  <c r="B816" i="8" s="1"/>
  <c r="B817" i="8" s="1"/>
  <c r="B818" i="8" s="1"/>
  <c r="B819" i="8" s="1"/>
  <c r="B820" i="8" s="1"/>
  <c r="B821" i="8" s="1"/>
  <c r="B822" i="8" s="1"/>
  <c r="B823" i="8" s="1"/>
  <c r="B824" i="8" s="1"/>
  <c r="B825" i="8" s="1"/>
  <c r="B826" i="8" s="1"/>
  <c r="B827" i="8" s="1"/>
  <c r="B828" i="8" s="1"/>
  <c r="B829" i="8" s="1"/>
  <c r="B830" i="8" s="1"/>
  <c r="B831" i="8" s="1"/>
  <c r="B832" i="8" s="1"/>
  <c r="B833" i="8" s="1"/>
  <c r="B834" i="8" s="1"/>
  <c r="B835" i="8" s="1"/>
  <c r="B836" i="8" s="1"/>
  <c r="B837" i="8" s="1"/>
  <c r="B838" i="8" s="1"/>
  <c r="B839" i="8" s="1"/>
  <c r="B840" i="8" s="1"/>
  <c r="B841" i="8" s="1"/>
  <c r="B842" i="8" s="1"/>
  <c r="B843" i="8" s="1"/>
  <c r="B844" i="8" s="1"/>
  <c r="B845" i="8" s="1"/>
  <c r="B846" i="8" s="1"/>
  <c r="B847" i="8" s="1"/>
  <c r="B848" i="8" s="1"/>
  <c r="B849" i="8" s="1"/>
  <c r="B850" i="8" s="1"/>
  <c r="B851" i="8" s="1"/>
  <c r="B852" i="8" s="1"/>
  <c r="B853" i="8" s="1"/>
  <c r="B854" i="8" s="1"/>
  <c r="B855" i="8" s="1"/>
  <c r="B856" i="8" s="1"/>
  <c r="B857" i="8" s="1"/>
  <c r="B858" i="8" s="1"/>
  <c r="B859" i="8" s="1"/>
  <c r="B860" i="8" s="1"/>
  <c r="B861" i="8" s="1"/>
  <c r="B862" i="8" s="1"/>
  <c r="B863" i="8" s="1"/>
  <c r="B864" i="8" s="1"/>
  <c r="B865" i="8" s="1"/>
  <c r="B866" i="8" s="1"/>
  <c r="B867" i="8" s="1"/>
  <c r="B868" i="8" s="1"/>
  <c r="B869" i="8" s="1"/>
  <c r="B870" i="8" s="1"/>
  <c r="B871" i="8" s="1"/>
  <c r="B872" i="8" s="1"/>
  <c r="B873" i="8" s="1"/>
  <c r="B874" i="8" s="1"/>
  <c r="B875" i="8" s="1"/>
  <c r="B876" i="8" s="1"/>
  <c r="B877" i="8" s="1"/>
  <c r="B878" i="8" s="1"/>
  <c r="B879" i="8" s="1"/>
  <c r="B880" i="8" s="1"/>
  <c r="B881" i="8" s="1"/>
  <c r="B882" i="8" s="1"/>
  <c r="B883" i="8" s="1"/>
  <c r="B884" i="8" s="1"/>
  <c r="B885" i="8" s="1"/>
  <c r="B886" i="8" s="1"/>
  <c r="B887" i="8" s="1"/>
  <c r="B888" i="8" s="1"/>
  <c r="B889" i="8" s="1"/>
  <c r="B890" i="8" s="1"/>
  <c r="B891" i="8" s="1"/>
  <c r="B892" i="8" s="1"/>
  <c r="B893" i="8" s="1"/>
  <c r="B894" i="8" s="1"/>
  <c r="B895" i="8" s="1"/>
  <c r="B896" i="8" s="1"/>
  <c r="B897" i="8" s="1"/>
  <c r="B898" i="8" s="1"/>
  <c r="B899" i="8" s="1"/>
  <c r="B900" i="8" s="1"/>
  <c r="B901" i="8" s="1"/>
  <c r="B902" i="8" s="1"/>
  <c r="B903" i="8" s="1"/>
  <c r="B904" i="8" s="1"/>
  <c r="B905" i="8" s="1"/>
  <c r="B906" i="8" s="1"/>
  <c r="B907" i="8" s="1"/>
  <c r="B908" i="8" s="1"/>
  <c r="B909" i="8" s="1"/>
  <c r="B910" i="8" s="1"/>
  <c r="B911" i="8" s="1"/>
  <c r="B912" i="8" s="1"/>
  <c r="B913" i="8" s="1"/>
  <c r="B914" i="8" s="1"/>
  <c r="B915" i="8" s="1"/>
  <c r="B916" i="8" s="1"/>
  <c r="B917" i="8" s="1"/>
  <c r="B918" i="8" s="1"/>
  <c r="B919" i="8" s="1"/>
  <c r="B920" i="8" s="1"/>
  <c r="B921" i="8" s="1"/>
  <c r="B922" i="8" s="1"/>
  <c r="B923" i="8" s="1"/>
  <c r="B924" i="8" s="1"/>
  <c r="B925" i="8" s="1"/>
  <c r="B926" i="8" s="1"/>
  <c r="B927" i="8" s="1"/>
  <c r="B928" i="8" s="1"/>
  <c r="B929" i="8" s="1"/>
  <c r="B930" i="8" s="1"/>
  <c r="B931" i="8" s="1"/>
  <c r="B932" i="8" s="1"/>
  <c r="B933" i="8" s="1"/>
  <c r="B934" i="8" s="1"/>
  <c r="B935" i="8" s="1"/>
  <c r="B936" i="8" s="1"/>
  <c r="B937" i="8" s="1"/>
  <c r="B938" i="8" s="1"/>
  <c r="B939" i="8" s="1"/>
  <c r="B940" i="8" s="1"/>
  <c r="B941" i="8" s="1"/>
  <c r="B942" i="8" s="1"/>
  <c r="B943" i="8" s="1"/>
  <c r="B944" i="8" s="1"/>
  <c r="B945" i="8" s="1"/>
  <c r="B946" i="8" s="1"/>
  <c r="B947" i="8" s="1"/>
  <c r="B948" i="8" s="1"/>
  <c r="B949" i="8" s="1"/>
  <c r="B950" i="8" s="1"/>
  <c r="B951" i="8" s="1"/>
  <c r="B952" i="8" s="1"/>
  <c r="B953" i="8" s="1"/>
  <c r="B954" i="8" s="1"/>
  <c r="B955" i="8" s="1"/>
  <c r="B956" i="8" s="1"/>
  <c r="B957" i="8" s="1"/>
  <c r="B958" i="8" s="1"/>
  <c r="B959" i="8" s="1"/>
  <c r="B960" i="8" s="1"/>
  <c r="B961" i="8" s="1"/>
  <c r="B962" i="8" s="1"/>
  <c r="B963" i="8" s="1"/>
  <c r="B964" i="8" s="1"/>
  <c r="B965" i="8" s="1"/>
  <c r="B966" i="8" s="1"/>
  <c r="B967" i="8" s="1"/>
  <c r="B968" i="8" s="1"/>
  <c r="B969" i="8" s="1"/>
  <c r="B970" i="8" s="1"/>
  <c r="B971" i="8" s="1"/>
  <c r="B972" i="8" s="1"/>
  <c r="B973" i="8" s="1"/>
  <c r="B974" i="8" s="1"/>
  <c r="B975" i="8" s="1"/>
  <c r="B976" i="8" s="1"/>
  <c r="B977" i="8" s="1"/>
  <c r="B978" i="8" s="1"/>
  <c r="B979" i="8" s="1"/>
  <c r="B980" i="8" s="1"/>
  <c r="B981" i="8" s="1"/>
  <c r="B982" i="8" s="1"/>
  <c r="B983" i="8" s="1"/>
  <c r="B984" i="8" s="1"/>
  <c r="B985" i="8" s="1"/>
  <c r="B986" i="8" s="1"/>
  <c r="B987" i="8" s="1"/>
  <c r="B988" i="8" s="1"/>
  <c r="B989" i="8" s="1"/>
  <c r="B990" i="8" s="1"/>
  <c r="B991" i="8" s="1"/>
  <c r="B992" i="8" s="1"/>
  <c r="B993" i="8" s="1"/>
  <c r="B994" i="8" s="1"/>
  <c r="B995" i="8" s="1"/>
  <c r="B996" i="8" s="1"/>
  <c r="B997" i="8" s="1"/>
  <c r="B998" i="8" s="1"/>
  <c r="B999" i="8" s="1"/>
  <c r="B1000" i="8" s="1"/>
  <c r="B1001" i="8" s="1"/>
  <c r="B1002" i="8" s="1"/>
  <c r="B1003" i="8" s="1"/>
  <c r="B1004" i="8" s="1"/>
  <c r="B1005" i="8" s="1"/>
  <c r="B1006" i="8" s="1"/>
  <c r="B1007" i="8" s="1"/>
  <c r="B1008" i="8" s="1"/>
  <c r="B1009" i="8" s="1"/>
  <c r="B1010" i="8" s="1"/>
  <c r="B1011" i="8" s="1"/>
  <c r="D4" i="8"/>
  <c r="D5" i="8" s="1"/>
  <c r="D6" i="8" s="1"/>
  <c r="D7" i="8" s="1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164" i="8" s="1"/>
  <c r="D165" i="8" s="1"/>
  <c r="D166" i="8" s="1"/>
  <c r="D167" i="8" s="1"/>
  <c r="D168" i="8" s="1"/>
  <c r="D169" i="8" s="1"/>
  <c r="D170" i="8" s="1"/>
  <c r="D171" i="8" s="1"/>
  <c r="D172" i="8" s="1"/>
  <c r="D173" i="8" s="1"/>
  <c r="D174" i="8" s="1"/>
  <c r="D175" i="8" s="1"/>
  <c r="D176" i="8" s="1"/>
  <c r="D177" i="8" s="1"/>
  <c r="D178" i="8" s="1"/>
  <c r="D179" i="8" s="1"/>
  <c r="D180" i="8" s="1"/>
  <c r="D181" i="8" s="1"/>
  <c r="D182" i="8" s="1"/>
  <c r="D183" i="8" s="1"/>
  <c r="D184" i="8" s="1"/>
  <c r="D185" i="8" s="1"/>
  <c r="D186" i="8" s="1"/>
  <c r="D187" i="8" s="1"/>
  <c r="D188" i="8" s="1"/>
  <c r="D189" i="8" s="1"/>
  <c r="D190" i="8" s="1"/>
  <c r="D191" i="8" s="1"/>
  <c r="D192" i="8" s="1"/>
  <c r="D193" i="8" s="1"/>
  <c r="D194" i="8" s="1"/>
  <c r="D195" i="8" s="1"/>
  <c r="D196" i="8" s="1"/>
  <c r="D197" i="8" s="1"/>
  <c r="D198" i="8" s="1"/>
  <c r="D199" i="8" s="1"/>
  <c r="D200" i="8" s="1"/>
  <c r="D201" i="8" s="1"/>
  <c r="D202" i="8" s="1"/>
  <c r="D203" i="8" s="1"/>
  <c r="D204" i="8" s="1"/>
  <c r="D205" i="8" s="1"/>
  <c r="D206" i="8" s="1"/>
  <c r="D207" i="8" s="1"/>
  <c r="D208" i="8" s="1"/>
  <c r="D209" i="8" s="1"/>
  <c r="D210" i="8" s="1"/>
  <c r="D211" i="8" s="1"/>
  <c r="D212" i="8" s="1"/>
  <c r="D213" i="8" s="1"/>
  <c r="D214" i="8" s="1"/>
  <c r="D215" i="8" s="1"/>
  <c r="D216" i="8" s="1"/>
  <c r="D217" i="8" s="1"/>
  <c r="D218" i="8" s="1"/>
  <c r="D219" i="8" s="1"/>
  <c r="D220" i="8" s="1"/>
  <c r="D221" i="8" s="1"/>
  <c r="D222" i="8" s="1"/>
  <c r="D223" i="8" s="1"/>
  <c r="D224" i="8" s="1"/>
  <c r="D225" i="8" s="1"/>
  <c r="D226" i="8" s="1"/>
  <c r="D227" i="8" s="1"/>
  <c r="D228" i="8" s="1"/>
  <c r="D229" i="8" s="1"/>
  <c r="D230" i="8" s="1"/>
  <c r="D231" i="8" s="1"/>
  <c r="D232" i="8" s="1"/>
  <c r="D233" i="8" s="1"/>
  <c r="D234" i="8" s="1"/>
  <c r="D235" i="8" s="1"/>
  <c r="D236" i="8" s="1"/>
  <c r="D237" i="8" s="1"/>
  <c r="D238" i="8" s="1"/>
  <c r="D239" i="8" s="1"/>
  <c r="D240" i="8" s="1"/>
  <c r="D241" i="8" s="1"/>
  <c r="D242" i="8" s="1"/>
  <c r="D243" i="8" s="1"/>
  <c r="D244" i="8" s="1"/>
  <c r="D245" i="8" s="1"/>
  <c r="D246" i="8" s="1"/>
  <c r="D247" i="8" s="1"/>
  <c r="D248" i="8" s="1"/>
  <c r="D249" i="8" s="1"/>
  <c r="D250" i="8" s="1"/>
  <c r="D251" i="8" s="1"/>
  <c r="D252" i="8" s="1"/>
  <c r="D253" i="8" s="1"/>
  <c r="D254" i="8" s="1"/>
  <c r="D255" i="8" s="1"/>
  <c r="D256" i="8" s="1"/>
  <c r="D257" i="8" s="1"/>
  <c r="D258" i="8" s="1"/>
  <c r="D259" i="8" s="1"/>
  <c r="D260" i="8" s="1"/>
  <c r="D261" i="8" s="1"/>
  <c r="D262" i="8" s="1"/>
  <c r="D263" i="8" s="1"/>
  <c r="D264" i="8" s="1"/>
  <c r="D265" i="8" s="1"/>
  <c r="D266" i="8" s="1"/>
  <c r="D267" i="8" s="1"/>
  <c r="D268" i="8" s="1"/>
  <c r="D269" i="8" s="1"/>
  <c r="D270" i="8" s="1"/>
  <c r="D271" i="8" s="1"/>
  <c r="D272" i="8" s="1"/>
  <c r="D273" i="8" s="1"/>
  <c r="D274" i="8" s="1"/>
  <c r="D275" i="8" s="1"/>
  <c r="D276" i="8" s="1"/>
  <c r="D277" i="8" s="1"/>
  <c r="D278" i="8" s="1"/>
  <c r="D279" i="8" s="1"/>
  <c r="D280" i="8" s="1"/>
  <c r="D281" i="8" s="1"/>
  <c r="D282" i="8" s="1"/>
  <c r="D283" i="8" s="1"/>
  <c r="D284" i="8" s="1"/>
  <c r="D285" i="8" s="1"/>
  <c r="D286" i="8" s="1"/>
  <c r="D287" i="8" s="1"/>
  <c r="D288" i="8" s="1"/>
  <c r="D289" i="8" s="1"/>
  <c r="D290" i="8" s="1"/>
  <c r="D291" i="8" s="1"/>
  <c r="D292" i="8" s="1"/>
  <c r="D293" i="8" s="1"/>
  <c r="D294" i="8" s="1"/>
  <c r="D295" i="8" s="1"/>
  <c r="D296" i="8" s="1"/>
  <c r="D297" i="8" s="1"/>
  <c r="D298" i="8" s="1"/>
  <c r="D299" i="8" s="1"/>
  <c r="D300" i="8" s="1"/>
  <c r="D301" i="8" s="1"/>
  <c r="D302" i="8" s="1"/>
  <c r="D303" i="8" s="1"/>
  <c r="D304" i="8" s="1"/>
  <c r="D305" i="8" s="1"/>
  <c r="D306" i="8" s="1"/>
  <c r="D307" i="8" s="1"/>
  <c r="D308" i="8" s="1"/>
  <c r="D309" i="8" s="1"/>
  <c r="D310" i="8" s="1"/>
  <c r="D311" i="8" s="1"/>
  <c r="D312" i="8" s="1"/>
  <c r="D313" i="8" s="1"/>
  <c r="D314" i="8" s="1"/>
  <c r="D315" i="8" s="1"/>
  <c r="D316" i="8" s="1"/>
  <c r="D317" i="8" s="1"/>
  <c r="D318" i="8" s="1"/>
  <c r="D319" i="8" s="1"/>
  <c r="D320" i="8" s="1"/>
  <c r="D321" i="8" s="1"/>
  <c r="D322" i="8" s="1"/>
  <c r="D323" i="8" s="1"/>
  <c r="D324" i="8" s="1"/>
  <c r="D325" i="8" s="1"/>
  <c r="D326" i="8" s="1"/>
  <c r="D327" i="8" s="1"/>
  <c r="D328" i="8" s="1"/>
  <c r="D329" i="8" s="1"/>
  <c r="D330" i="8" s="1"/>
  <c r="D331" i="8" s="1"/>
  <c r="D332" i="8" s="1"/>
  <c r="D333" i="8" s="1"/>
  <c r="D334" i="8" s="1"/>
  <c r="D335" i="8" s="1"/>
  <c r="D336" i="8" s="1"/>
  <c r="D337" i="8" s="1"/>
  <c r="D338" i="8" s="1"/>
  <c r="D339" i="8" s="1"/>
  <c r="D340" i="8" s="1"/>
  <c r="D341" i="8" s="1"/>
  <c r="D342" i="8" s="1"/>
  <c r="D343" i="8" s="1"/>
  <c r="D344" i="8" s="1"/>
  <c r="D345" i="8" s="1"/>
  <c r="D346" i="8" s="1"/>
  <c r="D347" i="8" s="1"/>
  <c r="D348" i="8" s="1"/>
  <c r="D349" i="8" s="1"/>
  <c r="D350" i="8" s="1"/>
  <c r="D351" i="8" s="1"/>
  <c r="D352" i="8" s="1"/>
  <c r="D353" i="8" s="1"/>
  <c r="D354" i="8" s="1"/>
  <c r="D355" i="8" s="1"/>
  <c r="D356" i="8" s="1"/>
  <c r="D357" i="8" s="1"/>
  <c r="D358" i="8" s="1"/>
  <c r="D359" i="8" s="1"/>
  <c r="D360" i="8" s="1"/>
  <c r="D361" i="8" s="1"/>
  <c r="D362" i="8" s="1"/>
  <c r="D363" i="8" s="1"/>
  <c r="D364" i="8" s="1"/>
  <c r="D365" i="8" s="1"/>
  <c r="D366" i="8" s="1"/>
  <c r="D367" i="8" s="1"/>
  <c r="D368" i="8" s="1"/>
  <c r="D369" i="8" s="1"/>
  <c r="D370" i="8" s="1"/>
  <c r="D371" i="8" s="1"/>
  <c r="D372" i="8" s="1"/>
  <c r="D373" i="8" s="1"/>
  <c r="D374" i="8" s="1"/>
  <c r="D375" i="8" s="1"/>
  <c r="D376" i="8" s="1"/>
  <c r="D377" i="8" s="1"/>
  <c r="D378" i="8" s="1"/>
  <c r="D379" i="8" s="1"/>
  <c r="D380" i="8" s="1"/>
  <c r="D381" i="8" s="1"/>
  <c r="D382" i="8" s="1"/>
  <c r="D383" i="8" s="1"/>
  <c r="D384" i="8" s="1"/>
  <c r="D385" i="8" s="1"/>
  <c r="D386" i="8" s="1"/>
  <c r="D387" i="8" s="1"/>
  <c r="D388" i="8" s="1"/>
  <c r="D389" i="8" s="1"/>
  <c r="D390" i="8" s="1"/>
  <c r="D391" i="8" s="1"/>
  <c r="D392" i="8" s="1"/>
  <c r="D393" i="8" s="1"/>
  <c r="D394" i="8" s="1"/>
  <c r="D395" i="8" s="1"/>
  <c r="D396" i="8" s="1"/>
  <c r="D397" i="8" s="1"/>
  <c r="D398" i="8" s="1"/>
  <c r="D399" i="8" s="1"/>
  <c r="D400" i="8" s="1"/>
  <c r="D401" i="8" s="1"/>
  <c r="D402" i="8" s="1"/>
  <c r="D403" i="8" s="1"/>
  <c r="D404" i="8" s="1"/>
  <c r="D405" i="8" s="1"/>
  <c r="D406" i="8" s="1"/>
  <c r="D407" i="8" s="1"/>
  <c r="D408" i="8" s="1"/>
  <c r="D409" i="8" s="1"/>
  <c r="D410" i="8" s="1"/>
  <c r="D411" i="8" s="1"/>
  <c r="D412" i="8" s="1"/>
  <c r="D413" i="8" s="1"/>
  <c r="D414" i="8" s="1"/>
  <c r="D415" i="8" s="1"/>
  <c r="D416" i="8" s="1"/>
  <c r="D417" i="8" s="1"/>
  <c r="D418" i="8" s="1"/>
  <c r="D419" i="8" s="1"/>
  <c r="D420" i="8" s="1"/>
  <c r="D421" i="8" s="1"/>
  <c r="D422" i="8" s="1"/>
  <c r="D423" i="8" s="1"/>
  <c r="D424" i="8" s="1"/>
  <c r="D425" i="8" s="1"/>
  <c r="D426" i="8" s="1"/>
  <c r="D427" i="8" s="1"/>
  <c r="D428" i="8" s="1"/>
  <c r="D429" i="8" s="1"/>
  <c r="D430" i="8" s="1"/>
  <c r="D431" i="8" s="1"/>
  <c r="D432" i="8" s="1"/>
  <c r="D433" i="8" s="1"/>
  <c r="D434" i="8" s="1"/>
  <c r="D435" i="8" s="1"/>
  <c r="D436" i="8" s="1"/>
  <c r="D437" i="8" s="1"/>
  <c r="D438" i="8" s="1"/>
  <c r="D439" i="8" s="1"/>
  <c r="D440" i="8" s="1"/>
  <c r="D441" i="8" s="1"/>
  <c r="D442" i="8" s="1"/>
  <c r="D443" i="8" s="1"/>
  <c r="D444" i="8" s="1"/>
  <c r="D445" i="8" s="1"/>
  <c r="D446" i="8" s="1"/>
  <c r="D447" i="8" s="1"/>
  <c r="D448" i="8" s="1"/>
  <c r="D449" i="8" s="1"/>
  <c r="D450" i="8" s="1"/>
  <c r="D451" i="8" s="1"/>
  <c r="D452" i="8" s="1"/>
  <c r="D453" i="8" s="1"/>
  <c r="D454" i="8" s="1"/>
  <c r="D455" i="8" s="1"/>
  <c r="D456" i="8" s="1"/>
  <c r="D457" i="8" s="1"/>
  <c r="D458" i="8" s="1"/>
  <c r="D459" i="8" s="1"/>
  <c r="D460" i="8" s="1"/>
  <c r="D461" i="8" s="1"/>
  <c r="D462" i="8" s="1"/>
  <c r="D463" i="8" s="1"/>
  <c r="D464" i="8" s="1"/>
  <c r="D465" i="8" s="1"/>
  <c r="D466" i="8" s="1"/>
  <c r="D467" i="8" s="1"/>
  <c r="D468" i="8" s="1"/>
  <c r="D469" i="8" s="1"/>
  <c r="D470" i="8" s="1"/>
  <c r="D471" i="8" s="1"/>
  <c r="D472" i="8" s="1"/>
  <c r="D473" i="8" s="1"/>
  <c r="D474" i="8" s="1"/>
  <c r="D475" i="8" s="1"/>
  <c r="D476" i="8" s="1"/>
  <c r="D477" i="8" s="1"/>
  <c r="D478" i="8" s="1"/>
  <c r="D479" i="8" s="1"/>
  <c r="D480" i="8" s="1"/>
  <c r="D481" i="8" s="1"/>
  <c r="D482" i="8" s="1"/>
  <c r="D483" i="8" s="1"/>
  <c r="D484" i="8" s="1"/>
  <c r="D485" i="8" s="1"/>
  <c r="D486" i="8" s="1"/>
  <c r="D487" i="8" s="1"/>
  <c r="D488" i="8" s="1"/>
  <c r="D489" i="8" s="1"/>
  <c r="D490" i="8" s="1"/>
  <c r="D491" i="8" s="1"/>
  <c r="D492" i="8" s="1"/>
  <c r="D493" i="8" s="1"/>
  <c r="D494" i="8" s="1"/>
  <c r="D495" i="8" s="1"/>
  <c r="D496" i="8" s="1"/>
  <c r="D497" i="8" s="1"/>
  <c r="D498" i="8" s="1"/>
  <c r="D499" i="8" s="1"/>
  <c r="D500" i="8" s="1"/>
  <c r="D501" i="8" s="1"/>
  <c r="D502" i="8" s="1"/>
  <c r="D503" i="8" s="1"/>
  <c r="D504" i="8" s="1"/>
  <c r="D505" i="8" s="1"/>
  <c r="D506" i="8" s="1"/>
  <c r="D507" i="8" s="1"/>
  <c r="D508" i="8" s="1"/>
  <c r="D509" i="8" s="1"/>
  <c r="D510" i="8" s="1"/>
  <c r="D511" i="8" s="1"/>
  <c r="D512" i="8" s="1"/>
  <c r="D513" i="8" s="1"/>
  <c r="D514" i="8" s="1"/>
  <c r="D515" i="8" s="1"/>
  <c r="D516" i="8" s="1"/>
  <c r="D517" i="8" s="1"/>
  <c r="D518" i="8" s="1"/>
  <c r="D519" i="8" s="1"/>
  <c r="D520" i="8" s="1"/>
  <c r="D521" i="8" s="1"/>
  <c r="D522" i="8" s="1"/>
  <c r="D523" i="8" s="1"/>
  <c r="D524" i="8" s="1"/>
  <c r="D525" i="8" s="1"/>
  <c r="D526" i="8" s="1"/>
  <c r="D527" i="8" s="1"/>
  <c r="D528" i="8" s="1"/>
  <c r="D529" i="8" s="1"/>
  <c r="D530" i="8" s="1"/>
  <c r="D531" i="8" s="1"/>
  <c r="D532" i="8" s="1"/>
  <c r="D533" i="8" s="1"/>
  <c r="D534" i="8" s="1"/>
  <c r="D535" i="8" s="1"/>
  <c r="D536" i="8" s="1"/>
  <c r="D537" i="8" s="1"/>
  <c r="D538" i="8" s="1"/>
  <c r="D539" i="8" s="1"/>
  <c r="D540" i="8" s="1"/>
  <c r="D541" i="8" s="1"/>
  <c r="D542" i="8" s="1"/>
  <c r="D543" i="8" s="1"/>
  <c r="D544" i="8" s="1"/>
  <c r="D545" i="8" s="1"/>
  <c r="D546" i="8" s="1"/>
  <c r="D547" i="8" s="1"/>
  <c r="D548" i="8" s="1"/>
  <c r="D549" i="8" s="1"/>
  <c r="D550" i="8" s="1"/>
  <c r="D551" i="8" s="1"/>
  <c r="D552" i="8" s="1"/>
  <c r="D553" i="8" s="1"/>
  <c r="D554" i="8" s="1"/>
  <c r="D555" i="8" s="1"/>
  <c r="D556" i="8" s="1"/>
  <c r="D557" i="8" s="1"/>
  <c r="D558" i="8" s="1"/>
  <c r="D559" i="8" s="1"/>
  <c r="D560" i="8" s="1"/>
  <c r="D561" i="8" s="1"/>
  <c r="D562" i="8" s="1"/>
  <c r="D563" i="8" s="1"/>
  <c r="D564" i="8" s="1"/>
  <c r="D565" i="8" s="1"/>
  <c r="D566" i="8" s="1"/>
  <c r="D567" i="8" s="1"/>
  <c r="D568" i="8" s="1"/>
  <c r="D569" i="8" s="1"/>
  <c r="D570" i="8" s="1"/>
  <c r="D571" i="8" s="1"/>
  <c r="D572" i="8" s="1"/>
  <c r="D573" i="8" s="1"/>
  <c r="D574" i="8" s="1"/>
  <c r="D575" i="8" s="1"/>
  <c r="D576" i="8" s="1"/>
  <c r="D577" i="8" s="1"/>
  <c r="D578" i="8" s="1"/>
  <c r="D579" i="8" s="1"/>
  <c r="D580" i="8" s="1"/>
  <c r="D581" i="8" s="1"/>
  <c r="D582" i="8" s="1"/>
  <c r="D583" i="8" s="1"/>
  <c r="D584" i="8" s="1"/>
  <c r="D585" i="8" s="1"/>
  <c r="D586" i="8" s="1"/>
  <c r="D587" i="8" s="1"/>
  <c r="D588" i="8" s="1"/>
  <c r="D589" i="8" s="1"/>
  <c r="D590" i="8" s="1"/>
  <c r="D591" i="8" s="1"/>
  <c r="D592" i="8" s="1"/>
  <c r="D593" i="8" s="1"/>
  <c r="D594" i="8" s="1"/>
  <c r="D595" i="8" s="1"/>
  <c r="D596" i="8" s="1"/>
  <c r="D597" i="8" s="1"/>
  <c r="D598" i="8" s="1"/>
  <c r="D599" i="8" s="1"/>
  <c r="D600" i="8" s="1"/>
  <c r="D601" i="8" s="1"/>
  <c r="D602" i="8" s="1"/>
  <c r="D603" i="8" s="1"/>
  <c r="D604" i="8" s="1"/>
  <c r="D605" i="8" s="1"/>
  <c r="D606" i="8" s="1"/>
  <c r="D607" i="8" s="1"/>
  <c r="D608" i="8" s="1"/>
  <c r="D609" i="8" s="1"/>
  <c r="D610" i="8" s="1"/>
  <c r="D611" i="8" s="1"/>
  <c r="D612" i="8" s="1"/>
  <c r="D613" i="8" s="1"/>
  <c r="D614" i="8" s="1"/>
  <c r="D615" i="8" s="1"/>
  <c r="D616" i="8" s="1"/>
  <c r="D617" i="8" s="1"/>
  <c r="D618" i="8" s="1"/>
  <c r="D619" i="8" s="1"/>
  <c r="D620" i="8" s="1"/>
  <c r="D621" i="8" s="1"/>
  <c r="D622" i="8" s="1"/>
  <c r="D623" i="8" s="1"/>
  <c r="D624" i="8" s="1"/>
  <c r="D625" i="8" s="1"/>
  <c r="D626" i="8" s="1"/>
  <c r="D627" i="8" s="1"/>
  <c r="D628" i="8" s="1"/>
  <c r="D629" i="8" s="1"/>
  <c r="D630" i="8" s="1"/>
  <c r="D631" i="8" s="1"/>
  <c r="D632" i="8" s="1"/>
  <c r="D633" i="8" s="1"/>
  <c r="D634" i="8" s="1"/>
  <c r="D635" i="8" s="1"/>
  <c r="D636" i="8" s="1"/>
  <c r="D637" i="8" s="1"/>
  <c r="D638" i="8" s="1"/>
  <c r="D639" i="8" s="1"/>
  <c r="D640" i="8" s="1"/>
  <c r="D641" i="8" s="1"/>
  <c r="D642" i="8" s="1"/>
  <c r="D643" i="8" s="1"/>
  <c r="D644" i="8" s="1"/>
  <c r="D645" i="8" s="1"/>
  <c r="D646" i="8" s="1"/>
  <c r="D647" i="8" s="1"/>
  <c r="D648" i="8" s="1"/>
  <c r="D649" i="8" s="1"/>
  <c r="D650" i="8" s="1"/>
  <c r="D651" i="8" s="1"/>
  <c r="D652" i="8" s="1"/>
  <c r="D653" i="8" s="1"/>
  <c r="D654" i="8" s="1"/>
  <c r="D655" i="8" s="1"/>
  <c r="D656" i="8" s="1"/>
  <c r="D657" i="8" s="1"/>
  <c r="D658" i="8" s="1"/>
  <c r="D659" i="8" s="1"/>
  <c r="D660" i="8" s="1"/>
  <c r="D661" i="8" s="1"/>
  <c r="D662" i="8" s="1"/>
  <c r="D663" i="8" s="1"/>
  <c r="D664" i="8" s="1"/>
  <c r="D665" i="8" s="1"/>
  <c r="D666" i="8" s="1"/>
  <c r="D667" i="8" s="1"/>
  <c r="D668" i="8" s="1"/>
  <c r="D669" i="8" s="1"/>
  <c r="D670" i="8" s="1"/>
  <c r="D671" i="8" s="1"/>
  <c r="D672" i="8" s="1"/>
  <c r="D673" i="8" s="1"/>
  <c r="D674" i="8" s="1"/>
  <c r="D675" i="8" s="1"/>
  <c r="D676" i="8" s="1"/>
  <c r="D677" i="8" s="1"/>
  <c r="D678" i="8" s="1"/>
  <c r="D679" i="8" s="1"/>
  <c r="D680" i="8" s="1"/>
  <c r="D681" i="8" s="1"/>
  <c r="D682" i="8" s="1"/>
  <c r="D683" i="8" s="1"/>
  <c r="D684" i="8" s="1"/>
  <c r="D685" i="8" s="1"/>
  <c r="D686" i="8" s="1"/>
  <c r="D687" i="8" s="1"/>
  <c r="D688" i="8" s="1"/>
  <c r="D689" i="8" s="1"/>
  <c r="D690" i="8" s="1"/>
  <c r="D691" i="8" s="1"/>
  <c r="D692" i="8" s="1"/>
  <c r="D693" i="8" s="1"/>
  <c r="D694" i="8" s="1"/>
  <c r="D695" i="8" s="1"/>
  <c r="D696" i="8" s="1"/>
  <c r="D697" i="8" s="1"/>
  <c r="D698" i="8" s="1"/>
  <c r="D699" i="8" s="1"/>
  <c r="D700" i="8" s="1"/>
  <c r="D701" i="8" s="1"/>
  <c r="D702" i="8" s="1"/>
  <c r="D703" i="8" s="1"/>
  <c r="D704" i="8" s="1"/>
  <c r="D705" i="8" s="1"/>
  <c r="D706" i="8" s="1"/>
  <c r="D707" i="8" s="1"/>
  <c r="D708" i="8" s="1"/>
  <c r="D709" i="8" s="1"/>
  <c r="D710" i="8" s="1"/>
  <c r="D711" i="8" s="1"/>
  <c r="D712" i="8" s="1"/>
  <c r="D713" i="8" s="1"/>
  <c r="D714" i="8" s="1"/>
  <c r="D715" i="8" s="1"/>
  <c r="D716" i="8" s="1"/>
  <c r="D717" i="8" s="1"/>
  <c r="D718" i="8" s="1"/>
  <c r="D719" i="8" s="1"/>
  <c r="D720" i="8" s="1"/>
  <c r="D721" i="8" s="1"/>
  <c r="D722" i="8" s="1"/>
  <c r="D723" i="8" s="1"/>
  <c r="D724" i="8" s="1"/>
  <c r="D725" i="8" s="1"/>
  <c r="D726" i="8" s="1"/>
  <c r="D727" i="8" s="1"/>
  <c r="D728" i="8" s="1"/>
  <c r="D729" i="8" s="1"/>
  <c r="D730" i="8" s="1"/>
  <c r="D731" i="8" s="1"/>
  <c r="D732" i="8" s="1"/>
  <c r="D733" i="8" s="1"/>
  <c r="D734" i="8" s="1"/>
  <c r="D735" i="8" s="1"/>
  <c r="D736" i="8" s="1"/>
  <c r="D737" i="8" s="1"/>
  <c r="D738" i="8" s="1"/>
  <c r="D739" i="8" s="1"/>
  <c r="D740" i="8" s="1"/>
  <c r="D741" i="8" s="1"/>
  <c r="D742" i="8" s="1"/>
  <c r="D743" i="8" s="1"/>
  <c r="D744" i="8" s="1"/>
  <c r="D745" i="8" s="1"/>
  <c r="D746" i="8" s="1"/>
  <c r="D747" i="8" s="1"/>
  <c r="D748" i="8" s="1"/>
  <c r="D749" i="8" s="1"/>
  <c r="D750" i="8" s="1"/>
  <c r="D751" i="8" s="1"/>
  <c r="D752" i="8" s="1"/>
  <c r="D753" i="8" s="1"/>
  <c r="D754" i="8" s="1"/>
  <c r="D755" i="8" s="1"/>
  <c r="D756" i="8" s="1"/>
  <c r="D757" i="8" s="1"/>
  <c r="D758" i="8" s="1"/>
  <c r="D759" i="8" s="1"/>
  <c r="D760" i="8" s="1"/>
  <c r="D761" i="8" s="1"/>
  <c r="D762" i="8" s="1"/>
  <c r="D763" i="8" s="1"/>
  <c r="D764" i="8" s="1"/>
  <c r="D765" i="8" s="1"/>
  <c r="D766" i="8" s="1"/>
  <c r="D767" i="8" s="1"/>
  <c r="D768" i="8" s="1"/>
  <c r="D769" i="8" s="1"/>
  <c r="D770" i="8" s="1"/>
  <c r="D771" i="8" s="1"/>
  <c r="D772" i="8" s="1"/>
  <c r="D773" i="8" s="1"/>
  <c r="D774" i="8" s="1"/>
  <c r="D775" i="8" s="1"/>
  <c r="D776" i="8" s="1"/>
  <c r="D777" i="8" s="1"/>
  <c r="D778" i="8" s="1"/>
  <c r="D779" i="8" s="1"/>
  <c r="D780" i="8" s="1"/>
  <c r="D781" i="8" s="1"/>
  <c r="D782" i="8" s="1"/>
  <c r="D783" i="8" s="1"/>
  <c r="D784" i="8" s="1"/>
  <c r="D785" i="8" s="1"/>
  <c r="D786" i="8" s="1"/>
  <c r="D787" i="8" s="1"/>
  <c r="D788" i="8" s="1"/>
  <c r="D789" i="8" s="1"/>
  <c r="D790" i="8" s="1"/>
  <c r="D791" i="8" s="1"/>
  <c r="D792" i="8" s="1"/>
  <c r="D793" i="8" s="1"/>
  <c r="D794" i="8" s="1"/>
  <c r="D795" i="8" s="1"/>
  <c r="D796" i="8" s="1"/>
  <c r="D797" i="8" s="1"/>
  <c r="D798" i="8" s="1"/>
  <c r="D799" i="8" s="1"/>
  <c r="D800" i="8" s="1"/>
  <c r="D801" i="8" s="1"/>
  <c r="D802" i="8" s="1"/>
  <c r="D803" i="8" s="1"/>
  <c r="D804" i="8" s="1"/>
  <c r="D805" i="8" s="1"/>
  <c r="D806" i="8" s="1"/>
  <c r="D807" i="8" s="1"/>
  <c r="D808" i="8" s="1"/>
  <c r="D809" i="8" s="1"/>
  <c r="D810" i="8" s="1"/>
  <c r="D811" i="8" s="1"/>
  <c r="D812" i="8" s="1"/>
  <c r="D813" i="8" s="1"/>
  <c r="D814" i="8" s="1"/>
  <c r="D815" i="8" s="1"/>
  <c r="D816" i="8" s="1"/>
  <c r="D817" i="8" s="1"/>
  <c r="D818" i="8" s="1"/>
  <c r="D819" i="8" s="1"/>
  <c r="D820" i="8" s="1"/>
  <c r="D821" i="8" s="1"/>
  <c r="D822" i="8" s="1"/>
  <c r="D823" i="8" s="1"/>
  <c r="D824" i="8" s="1"/>
  <c r="D825" i="8" s="1"/>
  <c r="D826" i="8" s="1"/>
  <c r="D827" i="8" s="1"/>
  <c r="D828" i="8" s="1"/>
  <c r="D829" i="8" s="1"/>
  <c r="D830" i="8" s="1"/>
  <c r="D831" i="8" s="1"/>
  <c r="D832" i="8" s="1"/>
  <c r="D833" i="8" s="1"/>
  <c r="D834" i="8" s="1"/>
  <c r="D835" i="8" s="1"/>
  <c r="D836" i="8" s="1"/>
  <c r="D837" i="8" s="1"/>
  <c r="D838" i="8" s="1"/>
  <c r="D839" i="8" s="1"/>
  <c r="D840" i="8" s="1"/>
  <c r="D841" i="8" s="1"/>
  <c r="D842" i="8" s="1"/>
  <c r="D843" i="8" s="1"/>
  <c r="D844" i="8" s="1"/>
  <c r="D845" i="8" s="1"/>
  <c r="D846" i="8" s="1"/>
  <c r="D847" i="8" s="1"/>
  <c r="D848" i="8" s="1"/>
  <c r="D849" i="8" s="1"/>
  <c r="D850" i="8" s="1"/>
  <c r="D851" i="8" s="1"/>
  <c r="D852" i="8" s="1"/>
  <c r="D853" i="8" s="1"/>
  <c r="D854" i="8" s="1"/>
  <c r="D855" i="8" s="1"/>
  <c r="D856" i="8" s="1"/>
  <c r="D857" i="8" s="1"/>
  <c r="D858" i="8" s="1"/>
  <c r="D859" i="8" s="1"/>
  <c r="D860" i="8" s="1"/>
  <c r="D861" i="8" s="1"/>
  <c r="D862" i="8" s="1"/>
  <c r="D863" i="8" s="1"/>
  <c r="D864" i="8" s="1"/>
  <c r="D865" i="8" s="1"/>
  <c r="D866" i="8" s="1"/>
  <c r="D867" i="8" s="1"/>
  <c r="D868" i="8" s="1"/>
  <c r="D869" i="8" s="1"/>
  <c r="D870" i="8" s="1"/>
  <c r="D871" i="8" s="1"/>
  <c r="D872" i="8" s="1"/>
  <c r="D873" i="8" s="1"/>
  <c r="D874" i="8" s="1"/>
  <c r="D875" i="8" s="1"/>
  <c r="D876" i="8" s="1"/>
  <c r="D877" i="8" s="1"/>
  <c r="D878" i="8" s="1"/>
  <c r="D879" i="8" s="1"/>
  <c r="D880" i="8" s="1"/>
  <c r="D881" i="8" s="1"/>
  <c r="D882" i="8" s="1"/>
  <c r="D883" i="8" s="1"/>
  <c r="D884" i="8" s="1"/>
  <c r="D885" i="8" s="1"/>
  <c r="D886" i="8" s="1"/>
  <c r="D887" i="8" s="1"/>
  <c r="D888" i="8" s="1"/>
  <c r="D889" i="8" s="1"/>
  <c r="D890" i="8" s="1"/>
  <c r="D891" i="8" s="1"/>
  <c r="D892" i="8" s="1"/>
  <c r="D893" i="8" s="1"/>
  <c r="D894" i="8" s="1"/>
  <c r="D895" i="8" s="1"/>
  <c r="D896" i="8" s="1"/>
  <c r="D897" i="8" s="1"/>
  <c r="D898" i="8" s="1"/>
  <c r="D899" i="8" s="1"/>
  <c r="D900" i="8" s="1"/>
  <c r="D901" i="8" s="1"/>
  <c r="D902" i="8" s="1"/>
  <c r="D903" i="8" s="1"/>
  <c r="D904" i="8" s="1"/>
  <c r="D905" i="8" s="1"/>
  <c r="D906" i="8" s="1"/>
  <c r="D907" i="8" s="1"/>
  <c r="D908" i="8" s="1"/>
  <c r="D909" i="8" s="1"/>
  <c r="D910" i="8" s="1"/>
  <c r="D911" i="8" s="1"/>
  <c r="D912" i="8" s="1"/>
  <c r="D913" i="8" s="1"/>
  <c r="D914" i="8" s="1"/>
  <c r="D915" i="8" s="1"/>
  <c r="D916" i="8" s="1"/>
  <c r="D917" i="8" s="1"/>
  <c r="D918" i="8" s="1"/>
  <c r="D919" i="8" s="1"/>
  <c r="D920" i="8" s="1"/>
  <c r="D921" i="8" s="1"/>
  <c r="D922" i="8" s="1"/>
  <c r="D923" i="8" s="1"/>
  <c r="D924" i="8" s="1"/>
  <c r="D925" i="8" s="1"/>
  <c r="D926" i="8" s="1"/>
  <c r="D927" i="8" s="1"/>
  <c r="D928" i="8" s="1"/>
  <c r="D929" i="8" s="1"/>
  <c r="D930" i="8" s="1"/>
  <c r="D931" i="8" s="1"/>
  <c r="D932" i="8" s="1"/>
  <c r="D933" i="8" s="1"/>
  <c r="D934" i="8" s="1"/>
  <c r="D935" i="8" s="1"/>
  <c r="D936" i="8" s="1"/>
  <c r="D937" i="8" s="1"/>
  <c r="D938" i="8" s="1"/>
  <c r="D939" i="8" s="1"/>
  <c r="D940" i="8" s="1"/>
  <c r="D941" i="8" s="1"/>
  <c r="D942" i="8" s="1"/>
  <c r="D943" i="8" s="1"/>
  <c r="D944" i="8" s="1"/>
  <c r="D945" i="8" s="1"/>
  <c r="D946" i="8" s="1"/>
  <c r="D947" i="8" s="1"/>
  <c r="D948" i="8" s="1"/>
  <c r="D949" i="8" s="1"/>
  <c r="D950" i="8" s="1"/>
  <c r="D951" i="8" s="1"/>
  <c r="D952" i="8" s="1"/>
  <c r="D953" i="8" s="1"/>
  <c r="D954" i="8" s="1"/>
  <c r="D955" i="8" s="1"/>
  <c r="D956" i="8" s="1"/>
  <c r="D957" i="8" s="1"/>
  <c r="D958" i="8" s="1"/>
  <c r="D959" i="8" s="1"/>
  <c r="D960" i="8" s="1"/>
  <c r="D961" i="8" s="1"/>
  <c r="D962" i="8" s="1"/>
  <c r="D963" i="8" s="1"/>
  <c r="D964" i="8" s="1"/>
  <c r="D965" i="8" s="1"/>
  <c r="D966" i="8" s="1"/>
  <c r="D967" i="8" s="1"/>
  <c r="D968" i="8" s="1"/>
  <c r="D969" i="8" s="1"/>
  <c r="D970" i="8" s="1"/>
  <c r="D971" i="8" s="1"/>
  <c r="D972" i="8" s="1"/>
  <c r="D973" i="8" s="1"/>
  <c r="D974" i="8" s="1"/>
  <c r="D975" i="8" s="1"/>
  <c r="D976" i="8" s="1"/>
  <c r="D977" i="8" s="1"/>
  <c r="D978" i="8" s="1"/>
  <c r="D979" i="8" s="1"/>
  <c r="D980" i="8" s="1"/>
  <c r="D981" i="8" s="1"/>
  <c r="D982" i="8" s="1"/>
  <c r="D983" i="8" s="1"/>
  <c r="D984" i="8" s="1"/>
  <c r="D985" i="8" s="1"/>
  <c r="D986" i="8" s="1"/>
  <c r="D987" i="8" s="1"/>
  <c r="D988" i="8" s="1"/>
  <c r="D989" i="8" s="1"/>
  <c r="D990" i="8" s="1"/>
  <c r="D991" i="8" s="1"/>
  <c r="D992" i="8" s="1"/>
  <c r="D993" i="8" s="1"/>
  <c r="D994" i="8" s="1"/>
  <c r="D995" i="8" s="1"/>
  <c r="D996" i="8" s="1"/>
  <c r="D997" i="8" s="1"/>
  <c r="D998" i="8" s="1"/>
  <c r="D999" i="8" s="1"/>
  <c r="D1000" i="8" s="1"/>
  <c r="D1001" i="8" s="1"/>
  <c r="D1002" i="8" s="1"/>
  <c r="D1003" i="8" s="1"/>
  <c r="D1004" i="8" s="1"/>
  <c r="D1005" i="8" s="1"/>
  <c r="D1006" i="8" s="1"/>
  <c r="D1007" i="8" s="1"/>
  <c r="D1008" i="8" s="1"/>
  <c r="D1009" i="8" s="1"/>
  <c r="D1010" i="8" s="1"/>
  <c r="D1011" i="8" s="1"/>
  <c r="B7" i="5" l="1"/>
  <c r="F11" i="1" l="1"/>
  <c r="F10" i="1"/>
  <c r="G7" i="1"/>
  <c r="D7" i="5" s="1"/>
  <c r="B18" i="7" l="1"/>
  <c r="B16" i="7"/>
  <c r="B14" i="7"/>
  <c r="B18" i="5"/>
  <c r="B16" i="5"/>
  <c r="B14" i="5"/>
  <c r="N18" i="7" l="1"/>
  <c r="L18" i="7"/>
  <c r="K18" i="7"/>
  <c r="I18" i="7"/>
  <c r="H18" i="7"/>
  <c r="F18" i="7"/>
  <c r="E18" i="7"/>
  <c r="D18" i="7"/>
  <c r="N16" i="7"/>
  <c r="L16" i="7"/>
  <c r="K16" i="7"/>
  <c r="I16" i="7"/>
  <c r="H16" i="7"/>
  <c r="F16" i="7"/>
  <c r="E16" i="7"/>
  <c r="D16" i="7"/>
  <c r="K14" i="7"/>
  <c r="I14" i="7"/>
  <c r="H14" i="7"/>
  <c r="F14" i="7"/>
  <c r="D14" i="7"/>
  <c r="E14" i="7" s="1"/>
  <c r="N18" i="5"/>
  <c r="N16" i="5"/>
  <c r="L18" i="5"/>
  <c r="L16" i="5"/>
  <c r="K18" i="5"/>
  <c r="K16" i="5"/>
  <c r="K14" i="5"/>
  <c r="I18" i="5"/>
  <c r="I16" i="5"/>
  <c r="I14" i="5"/>
  <c r="H18" i="5"/>
  <c r="H16" i="5"/>
  <c r="H14" i="5"/>
  <c r="F18" i="5"/>
  <c r="F16" i="5"/>
  <c r="F14" i="5"/>
  <c r="E16" i="5"/>
  <c r="E18" i="5"/>
  <c r="D16" i="5"/>
  <c r="D14" i="5"/>
  <c r="E14" i="5" s="1"/>
  <c r="D18" i="5"/>
  <c r="F8" i="1"/>
  <c r="F19" i="1"/>
  <c r="I19" i="1"/>
  <c r="E19" i="1"/>
  <c r="I18" i="1"/>
  <c r="E18" i="1"/>
  <c r="F18" i="1" s="1"/>
  <c r="B7" i="2"/>
  <c r="C9" i="1" l="1"/>
  <c r="J18" i="1"/>
  <c r="J19" i="1"/>
  <c r="S38" i="7"/>
  <c r="S34" i="7"/>
  <c r="S30" i="7"/>
  <c r="S26" i="7"/>
  <c r="S22" i="7"/>
  <c r="S18" i="7"/>
  <c r="S14" i="7"/>
  <c r="S10" i="7"/>
  <c r="Q40" i="7"/>
  <c r="Q38" i="7"/>
  <c r="Q36" i="7"/>
  <c r="Q34" i="7"/>
  <c r="T37" i="7" s="1"/>
  <c r="Q32" i="7"/>
  <c r="Q30" i="7"/>
  <c r="Q28" i="7"/>
  <c r="Q26" i="7"/>
  <c r="T29" i="7" s="1"/>
  <c r="Q24" i="7"/>
  <c r="Q22" i="7"/>
  <c r="T25" i="7" s="1"/>
  <c r="Q20" i="7"/>
  <c r="Q18" i="7"/>
  <c r="T21" i="7" s="1"/>
  <c r="Q16" i="7"/>
  <c r="Q14" i="7"/>
  <c r="T17" i="7" s="1"/>
  <c r="Q12" i="7"/>
  <c r="Q10" i="7"/>
  <c r="O38" i="7"/>
  <c r="P38" i="7" s="1"/>
  <c r="O34" i="7"/>
  <c r="P34" i="7" s="1"/>
  <c r="O30" i="7"/>
  <c r="P30" i="7" s="1"/>
  <c r="O26" i="7"/>
  <c r="P26" i="7" s="1"/>
  <c r="O22" i="7"/>
  <c r="P22" i="7" s="1"/>
  <c r="O18" i="7"/>
  <c r="P18" i="7" s="1"/>
  <c r="O14" i="7"/>
  <c r="P14" i="7" s="1"/>
  <c r="O10" i="7"/>
  <c r="P10" i="7" s="1"/>
  <c r="X34" i="7"/>
  <c r="X36" i="7" s="1"/>
  <c r="K12" i="7"/>
  <c r="I12" i="7"/>
  <c r="H12" i="7"/>
  <c r="F12" i="7"/>
  <c r="D12" i="7"/>
  <c r="E12" i="7" s="1"/>
  <c r="N10" i="7"/>
  <c r="N14" i="7" s="1"/>
  <c r="K10" i="7"/>
  <c r="I10" i="7"/>
  <c r="H10" i="7"/>
  <c r="F10" i="7"/>
  <c r="D10" i="7"/>
  <c r="E10" i="7" s="1"/>
  <c r="B10" i="7"/>
  <c r="J7" i="7"/>
  <c r="H7" i="7"/>
  <c r="F7" i="7"/>
  <c r="D7" i="7"/>
  <c r="B7" i="7"/>
  <c r="W3" i="7"/>
  <c r="X30" i="7" l="1"/>
  <c r="X32" i="7" s="1"/>
  <c r="O32" i="7" s="1"/>
  <c r="T33" i="7"/>
  <c r="X38" i="7"/>
  <c r="T41" i="7"/>
  <c r="X18" i="7"/>
  <c r="X20" i="7" s="1"/>
  <c r="X10" i="7"/>
  <c r="X12" i="7" s="1"/>
  <c r="T13" i="7"/>
  <c r="O36" i="7"/>
  <c r="N12" i="7"/>
  <c r="X22" i="7"/>
  <c r="X24" i="7" s="1"/>
  <c r="X26" i="7"/>
  <c r="X28" i="7" s="1"/>
  <c r="X14" i="7"/>
  <c r="X16" i="7" s="1"/>
  <c r="X40" i="7"/>
  <c r="W37" i="7"/>
  <c r="P37" i="7" s="1"/>
  <c r="W33" i="7" l="1"/>
  <c r="P33" i="7" s="1"/>
  <c r="O28" i="7"/>
  <c r="T28" i="7" s="1"/>
  <c r="W28" i="7" s="1"/>
  <c r="P28" i="7" s="1"/>
  <c r="O40" i="7"/>
  <c r="T40" i="7" s="1"/>
  <c r="W40" i="7" s="1"/>
  <c r="P40" i="7" s="1"/>
  <c r="S40" i="7" s="1"/>
  <c r="O24" i="7"/>
  <c r="W25" i="7" s="1"/>
  <c r="P25" i="7" s="1"/>
  <c r="O16" i="7"/>
  <c r="T16" i="7" s="1"/>
  <c r="W16" i="7" s="1"/>
  <c r="P16" i="7" s="1"/>
  <c r="O12" i="7"/>
  <c r="T12" i="7" s="1"/>
  <c r="W12" i="7" s="1"/>
  <c r="P12" i="7" s="1"/>
  <c r="O20" i="7"/>
  <c r="T20" i="7" s="1"/>
  <c r="W20" i="7" s="1"/>
  <c r="P20" i="7" s="1"/>
  <c r="T36" i="7"/>
  <c r="W36" i="7" s="1"/>
  <c r="P36" i="7" s="1"/>
  <c r="S36" i="7" s="1"/>
  <c r="W29" i="7"/>
  <c r="P29" i="7" s="1"/>
  <c r="W21" i="7"/>
  <c r="P21" i="7" s="1"/>
  <c r="W13" i="7"/>
  <c r="P13" i="7" s="1"/>
  <c r="T32" i="7"/>
  <c r="W32" i="7" s="1"/>
  <c r="P32" i="7" s="1"/>
  <c r="S32" i="7" s="1"/>
  <c r="W41" i="7"/>
  <c r="P41" i="7" s="1"/>
  <c r="W17" i="7"/>
  <c r="P17" i="7" s="1"/>
  <c r="S38" i="5"/>
  <c r="Q40" i="5"/>
  <c r="Q36" i="5"/>
  <c r="Q32" i="5"/>
  <c r="Q28" i="5"/>
  <c r="Q24" i="5"/>
  <c r="Q20" i="5"/>
  <c r="Q16" i="5"/>
  <c r="Q12" i="5"/>
  <c r="S34" i="5"/>
  <c r="S30" i="5"/>
  <c r="S26" i="5"/>
  <c r="S22" i="5"/>
  <c r="S18" i="5"/>
  <c r="S14" i="5"/>
  <c r="Q38" i="5"/>
  <c r="Q34" i="5"/>
  <c r="T37" i="5" s="1"/>
  <c r="Q30" i="5"/>
  <c r="T33" i="5" s="1"/>
  <c r="Q26" i="5"/>
  <c r="T29" i="5" s="1"/>
  <c r="Q22" i="5"/>
  <c r="Q18" i="5"/>
  <c r="Q14" i="5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S10" i="5"/>
  <c r="Q10" i="5"/>
  <c r="O38" i="5"/>
  <c r="P38" i="5" s="1"/>
  <c r="O34" i="5"/>
  <c r="P34" i="5" s="1"/>
  <c r="O30" i="5"/>
  <c r="P30" i="5" s="1"/>
  <c r="O26" i="5"/>
  <c r="P26" i="5" s="1"/>
  <c r="O22" i="5"/>
  <c r="P22" i="5" s="1"/>
  <c r="O18" i="5"/>
  <c r="P18" i="5" s="1"/>
  <c r="O14" i="5"/>
  <c r="P14" i="5" s="1"/>
  <c r="O10" i="5"/>
  <c r="P10" i="5" s="1"/>
  <c r="N10" i="5"/>
  <c r="N14" i="5" s="1"/>
  <c r="T21" i="5" l="1"/>
  <c r="T17" i="5"/>
  <c r="P3" i="1"/>
  <c r="T13" i="5"/>
  <c r="T41" i="5"/>
  <c r="T25" i="5"/>
  <c r="S16" i="7"/>
  <c r="T24" i="7"/>
  <c r="W24" i="7" s="1"/>
  <c r="P24" i="7" s="1"/>
  <c r="S24" i="7" s="1"/>
  <c r="S12" i="7"/>
  <c r="S28" i="7"/>
  <c r="S20" i="7"/>
  <c r="X14" i="5"/>
  <c r="X16" i="5" s="1"/>
  <c r="X30" i="5"/>
  <c r="X32" i="5" s="1"/>
  <c r="X22" i="5"/>
  <c r="X24" i="5" s="1"/>
  <c r="X38" i="5"/>
  <c r="X40" i="5" s="1"/>
  <c r="X26" i="5"/>
  <c r="X28" i="5" s="1"/>
  <c r="X18" i="5"/>
  <c r="X20" i="5" s="1"/>
  <c r="X34" i="5"/>
  <c r="X36" i="5" s="1"/>
  <c r="X10" i="5"/>
  <c r="X12" i="5" s="1"/>
  <c r="N12" i="5"/>
  <c r="K12" i="5"/>
  <c r="I12" i="5"/>
  <c r="K10" i="5"/>
  <c r="I10" i="5"/>
  <c r="H12" i="5"/>
  <c r="F12" i="5"/>
  <c r="H10" i="5"/>
  <c r="F10" i="5"/>
  <c r="D12" i="5"/>
  <c r="E12" i="5" s="1"/>
  <c r="D10" i="5"/>
  <c r="E10" i="5" s="1"/>
  <c r="B10" i="5"/>
  <c r="J7" i="5"/>
  <c r="H7" i="5"/>
  <c r="F7" i="5"/>
  <c r="W3" i="5"/>
  <c r="I17" i="1"/>
  <c r="I16" i="1"/>
  <c r="I15" i="1"/>
  <c r="O36" i="5" l="1"/>
  <c r="O20" i="5"/>
  <c r="T20" i="5" s="1"/>
  <c r="W20" i="5" s="1"/>
  <c r="P20" i="5" s="1"/>
  <c r="O24" i="5"/>
  <c r="W25" i="5" s="1"/>
  <c r="P25" i="5" s="1"/>
  <c r="O40" i="5"/>
  <c r="T40" i="5" s="1"/>
  <c r="W40" i="5" s="1"/>
  <c r="P40" i="5" s="1"/>
  <c r="O32" i="5"/>
  <c r="T32" i="5" s="1"/>
  <c r="W32" i="5" s="1"/>
  <c r="P32" i="5" s="1"/>
  <c r="O28" i="5"/>
  <c r="O16" i="5"/>
  <c r="O12" i="5"/>
  <c r="T12" i="5" s="1"/>
  <c r="W41" i="5"/>
  <c r="P41" i="5" s="1"/>
  <c r="W29" i="5"/>
  <c r="P29" i="5" s="1"/>
  <c r="W33" i="5"/>
  <c r="P33" i="5" s="1"/>
  <c r="W37" i="5"/>
  <c r="P37" i="5" s="1"/>
  <c r="T36" i="5"/>
  <c r="W36" i="5" s="1"/>
  <c r="P36" i="5" s="1"/>
  <c r="W21" i="5"/>
  <c r="P21" i="5" s="1"/>
  <c r="AR5" i="3"/>
  <c r="AR6" i="3" s="1"/>
  <c r="AR7" i="3" s="1"/>
  <c r="AR8" i="3" s="1"/>
  <c r="AR9" i="3" s="1"/>
  <c r="AR10" i="3" s="1"/>
  <c r="AR11" i="3" s="1"/>
  <c r="AR12" i="3" s="1"/>
  <c r="AR13" i="3" s="1"/>
  <c r="AR14" i="3" s="1"/>
  <c r="AR15" i="3" s="1"/>
  <c r="AR16" i="3" s="1"/>
  <c r="AR17" i="3" s="1"/>
  <c r="AR18" i="3" s="1"/>
  <c r="AR19" i="3" s="1"/>
  <c r="AR20" i="3" s="1"/>
  <c r="AR21" i="3" s="1"/>
  <c r="AR22" i="3" s="1"/>
  <c r="AR23" i="3" s="1"/>
  <c r="AR24" i="3" s="1"/>
  <c r="AR25" i="3" s="1"/>
  <c r="AR26" i="3" s="1"/>
  <c r="AR27" i="3" s="1"/>
  <c r="AR28" i="3" s="1"/>
  <c r="AR29" i="3" s="1"/>
  <c r="AR30" i="3" s="1"/>
  <c r="AR31" i="3" s="1"/>
  <c r="AR32" i="3" s="1"/>
  <c r="AP5" i="3"/>
  <c r="AP6" i="3" s="1"/>
  <c r="AP7" i="3" s="1"/>
  <c r="AP8" i="3" s="1"/>
  <c r="AP9" i="3" s="1"/>
  <c r="AP10" i="3" s="1"/>
  <c r="AP11" i="3" s="1"/>
  <c r="AP12" i="3" s="1"/>
  <c r="AP13" i="3" s="1"/>
  <c r="AP14" i="3" s="1"/>
  <c r="AP15" i="3" s="1"/>
  <c r="AP16" i="3" s="1"/>
  <c r="AP17" i="3" s="1"/>
  <c r="AP18" i="3" s="1"/>
  <c r="AP19" i="3" s="1"/>
  <c r="AP20" i="3" s="1"/>
  <c r="AP21" i="3" s="1"/>
  <c r="AP22" i="3" s="1"/>
  <c r="AP23" i="3" s="1"/>
  <c r="AP24" i="3" s="1"/>
  <c r="AP25" i="3" s="1"/>
  <c r="AP26" i="3" s="1"/>
  <c r="AP27" i="3" s="1"/>
  <c r="AP28" i="3" s="1"/>
  <c r="AP29" i="3" s="1"/>
  <c r="AP30" i="3" s="1"/>
  <c r="AP31" i="3" s="1"/>
  <c r="AP32" i="3" s="1"/>
  <c r="AR4" i="3"/>
  <c r="AP4" i="3"/>
  <c r="AN5" i="3"/>
  <c r="AN6" i="3" s="1"/>
  <c r="AN7" i="3" s="1"/>
  <c r="AN8" i="3" s="1"/>
  <c r="AN9" i="3" s="1"/>
  <c r="AN10" i="3" s="1"/>
  <c r="AN11" i="3" s="1"/>
  <c r="AN12" i="3" s="1"/>
  <c r="AN13" i="3" s="1"/>
  <c r="AN14" i="3" s="1"/>
  <c r="AN15" i="3" s="1"/>
  <c r="AN16" i="3" s="1"/>
  <c r="AN17" i="3" s="1"/>
  <c r="AN18" i="3" s="1"/>
  <c r="AN19" i="3" s="1"/>
  <c r="AN20" i="3" s="1"/>
  <c r="AN21" i="3" s="1"/>
  <c r="AN22" i="3" s="1"/>
  <c r="AN23" i="3" s="1"/>
  <c r="AN24" i="3" s="1"/>
  <c r="AN25" i="3" s="1"/>
  <c r="AN26" i="3" s="1"/>
  <c r="AN27" i="3" s="1"/>
  <c r="AN28" i="3" s="1"/>
  <c r="AN29" i="3" s="1"/>
  <c r="AN30" i="3" s="1"/>
  <c r="AN31" i="3" s="1"/>
  <c r="AN32" i="3" s="1"/>
  <c r="AL5" i="3"/>
  <c r="AL6" i="3" s="1"/>
  <c r="AL7" i="3" s="1"/>
  <c r="AL8" i="3" s="1"/>
  <c r="AL9" i="3" s="1"/>
  <c r="AL10" i="3" s="1"/>
  <c r="AL11" i="3" s="1"/>
  <c r="AL12" i="3" s="1"/>
  <c r="AL13" i="3" s="1"/>
  <c r="AL14" i="3" s="1"/>
  <c r="AL15" i="3" s="1"/>
  <c r="AL16" i="3" s="1"/>
  <c r="AL17" i="3" s="1"/>
  <c r="AL18" i="3" s="1"/>
  <c r="AL19" i="3" s="1"/>
  <c r="AL20" i="3" s="1"/>
  <c r="AL21" i="3" s="1"/>
  <c r="AL22" i="3" s="1"/>
  <c r="AL23" i="3" s="1"/>
  <c r="AL24" i="3" s="1"/>
  <c r="AL25" i="3" s="1"/>
  <c r="AL26" i="3" s="1"/>
  <c r="AL27" i="3" s="1"/>
  <c r="AL28" i="3" s="1"/>
  <c r="AL29" i="3" s="1"/>
  <c r="AL30" i="3" s="1"/>
  <c r="AL31" i="3" s="1"/>
  <c r="AL32" i="3" s="1"/>
  <c r="AN4" i="3"/>
  <c r="AL4" i="3"/>
  <c r="AJ5" i="3"/>
  <c r="AJ6" i="3" s="1"/>
  <c r="AJ7" i="3" s="1"/>
  <c r="AJ8" i="3" s="1"/>
  <c r="AJ9" i="3" s="1"/>
  <c r="AJ10" i="3" s="1"/>
  <c r="AJ11" i="3" s="1"/>
  <c r="AJ12" i="3" s="1"/>
  <c r="AJ13" i="3" s="1"/>
  <c r="AJ14" i="3" s="1"/>
  <c r="AJ15" i="3" s="1"/>
  <c r="AJ16" i="3" s="1"/>
  <c r="AJ17" i="3" s="1"/>
  <c r="AJ18" i="3" s="1"/>
  <c r="AJ19" i="3" s="1"/>
  <c r="AJ20" i="3" s="1"/>
  <c r="AJ21" i="3" s="1"/>
  <c r="AJ22" i="3" s="1"/>
  <c r="AJ23" i="3" s="1"/>
  <c r="AJ24" i="3" s="1"/>
  <c r="AJ25" i="3" s="1"/>
  <c r="AJ26" i="3" s="1"/>
  <c r="AJ27" i="3" s="1"/>
  <c r="AJ28" i="3" s="1"/>
  <c r="AJ29" i="3" s="1"/>
  <c r="AJ30" i="3" s="1"/>
  <c r="AJ31" i="3" s="1"/>
  <c r="AJ32" i="3" s="1"/>
  <c r="AH5" i="3"/>
  <c r="AH6" i="3" s="1"/>
  <c r="AH7" i="3" s="1"/>
  <c r="AH8" i="3" s="1"/>
  <c r="AH9" i="3" s="1"/>
  <c r="AH10" i="3" s="1"/>
  <c r="AH11" i="3" s="1"/>
  <c r="AH12" i="3" s="1"/>
  <c r="AH13" i="3" s="1"/>
  <c r="AH14" i="3" s="1"/>
  <c r="AH15" i="3" s="1"/>
  <c r="AH16" i="3" s="1"/>
  <c r="AH17" i="3" s="1"/>
  <c r="AH18" i="3" s="1"/>
  <c r="AH19" i="3" s="1"/>
  <c r="AH20" i="3" s="1"/>
  <c r="AH21" i="3" s="1"/>
  <c r="AH22" i="3" s="1"/>
  <c r="AH23" i="3" s="1"/>
  <c r="AH24" i="3" s="1"/>
  <c r="AH25" i="3" s="1"/>
  <c r="AH26" i="3" s="1"/>
  <c r="AH27" i="3" s="1"/>
  <c r="AH28" i="3" s="1"/>
  <c r="AH29" i="3" s="1"/>
  <c r="AH30" i="3" s="1"/>
  <c r="AH31" i="3" s="1"/>
  <c r="AH32" i="3" s="1"/>
  <c r="AJ4" i="3"/>
  <c r="AH4" i="3"/>
  <c r="AF5" i="3"/>
  <c r="AF6" i="3" s="1"/>
  <c r="AF7" i="3" s="1"/>
  <c r="AF8" i="3" s="1"/>
  <c r="AF9" i="3" s="1"/>
  <c r="AF10" i="3" s="1"/>
  <c r="AF11" i="3" s="1"/>
  <c r="AF12" i="3" s="1"/>
  <c r="AF13" i="3" s="1"/>
  <c r="AF14" i="3" s="1"/>
  <c r="AF15" i="3" s="1"/>
  <c r="AF16" i="3" s="1"/>
  <c r="AF17" i="3" s="1"/>
  <c r="AF18" i="3" s="1"/>
  <c r="AF19" i="3" s="1"/>
  <c r="AF20" i="3" s="1"/>
  <c r="AF21" i="3" s="1"/>
  <c r="AF22" i="3" s="1"/>
  <c r="AF23" i="3" s="1"/>
  <c r="AF24" i="3" s="1"/>
  <c r="AF25" i="3" s="1"/>
  <c r="AF26" i="3" s="1"/>
  <c r="AF27" i="3" s="1"/>
  <c r="AF28" i="3" s="1"/>
  <c r="AF29" i="3" s="1"/>
  <c r="AF30" i="3" s="1"/>
  <c r="AF31" i="3" s="1"/>
  <c r="AF32" i="3" s="1"/>
  <c r="AF4" i="3"/>
  <c r="AD4" i="3"/>
  <c r="AD5" i="3" s="1"/>
  <c r="AD6" i="3" s="1"/>
  <c r="AD7" i="3" s="1"/>
  <c r="AD8" i="3" s="1"/>
  <c r="AD9" i="3" s="1"/>
  <c r="AD10" i="3" s="1"/>
  <c r="AD11" i="3" s="1"/>
  <c r="AD12" i="3" s="1"/>
  <c r="AD13" i="3" s="1"/>
  <c r="AD14" i="3" s="1"/>
  <c r="AD15" i="3" s="1"/>
  <c r="AD16" i="3" s="1"/>
  <c r="AD17" i="3" s="1"/>
  <c r="AD18" i="3" s="1"/>
  <c r="AD19" i="3" s="1"/>
  <c r="AD20" i="3" s="1"/>
  <c r="AD21" i="3" s="1"/>
  <c r="AD22" i="3" s="1"/>
  <c r="AD23" i="3" s="1"/>
  <c r="AD24" i="3" s="1"/>
  <c r="AD25" i="3" s="1"/>
  <c r="AD26" i="3" s="1"/>
  <c r="AD27" i="3" s="1"/>
  <c r="AD28" i="3" s="1"/>
  <c r="AD29" i="3" s="1"/>
  <c r="AD30" i="3" s="1"/>
  <c r="AD31" i="3" s="1"/>
  <c r="AD32" i="3" s="1"/>
  <c r="Z5" i="3"/>
  <c r="Z6" i="3" s="1"/>
  <c r="Z7" i="3" s="1"/>
  <c r="Z8" i="3" s="1"/>
  <c r="Z9" i="3" s="1"/>
  <c r="Z10" i="3" s="1"/>
  <c r="Z11" i="3" s="1"/>
  <c r="Z12" i="3" s="1"/>
  <c r="Z13" i="3" s="1"/>
  <c r="Z14" i="3" s="1"/>
  <c r="Z15" i="3" s="1"/>
  <c r="Z16" i="3" s="1"/>
  <c r="Z17" i="3" s="1"/>
  <c r="Z18" i="3" s="1"/>
  <c r="Z19" i="3" s="1"/>
  <c r="Z20" i="3" s="1"/>
  <c r="Z21" i="3" s="1"/>
  <c r="Z22" i="3" s="1"/>
  <c r="Z23" i="3" s="1"/>
  <c r="Z24" i="3" s="1"/>
  <c r="Z25" i="3" s="1"/>
  <c r="Z26" i="3" s="1"/>
  <c r="Z27" i="3" s="1"/>
  <c r="Z28" i="3" s="1"/>
  <c r="Z29" i="3" s="1"/>
  <c r="Z30" i="3" s="1"/>
  <c r="Z31" i="3" s="1"/>
  <c r="Z32" i="3" s="1"/>
  <c r="AB4" i="3"/>
  <c r="AB5" i="3" s="1"/>
  <c r="AB6" i="3" s="1"/>
  <c r="AB7" i="3" s="1"/>
  <c r="AB8" i="3" s="1"/>
  <c r="AB9" i="3" s="1"/>
  <c r="AB10" i="3" s="1"/>
  <c r="AB11" i="3" s="1"/>
  <c r="AB12" i="3" s="1"/>
  <c r="AB13" i="3" s="1"/>
  <c r="AB14" i="3" s="1"/>
  <c r="AB15" i="3" s="1"/>
  <c r="AB16" i="3" s="1"/>
  <c r="AB17" i="3" s="1"/>
  <c r="AB18" i="3" s="1"/>
  <c r="AB19" i="3" s="1"/>
  <c r="AB20" i="3" s="1"/>
  <c r="AB21" i="3" s="1"/>
  <c r="AB22" i="3" s="1"/>
  <c r="AB23" i="3" s="1"/>
  <c r="AB24" i="3" s="1"/>
  <c r="AB25" i="3" s="1"/>
  <c r="AB26" i="3" s="1"/>
  <c r="AB27" i="3" s="1"/>
  <c r="AB28" i="3" s="1"/>
  <c r="AB29" i="3" s="1"/>
  <c r="AB30" i="3" s="1"/>
  <c r="AB31" i="3" s="1"/>
  <c r="AB32" i="3" s="1"/>
  <c r="Z4" i="3"/>
  <c r="S36" i="5" l="1"/>
  <c r="S32" i="5"/>
  <c r="T24" i="5"/>
  <c r="W24" i="5" s="1"/>
  <c r="P24" i="5" s="1"/>
  <c r="S24" i="5" s="1"/>
  <c r="S40" i="5"/>
  <c r="S20" i="5"/>
  <c r="T28" i="5"/>
  <c r="W28" i="5" s="1"/>
  <c r="P28" i="5" s="1"/>
  <c r="S28" i="5" s="1"/>
  <c r="C6" i="4"/>
  <c r="C4" i="4"/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D33" i="2" l="1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F4" i="3" s="1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J4" i="3" s="1"/>
  <c r="J5" i="3" s="1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N4" i="3" s="1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R4" i="3" s="1"/>
  <c r="R5" i="3" s="1"/>
  <c r="R6" i="3" s="1"/>
  <c r="R7" i="3" s="1"/>
  <c r="R8" i="3" s="1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R32" i="3" s="1"/>
  <c r="V4" i="3" s="1"/>
  <c r="V5" i="3" s="1"/>
  <c r="V6" i="3" s="1"/>
  <c r="V7" i="3" s="1"/>
  <c r="V8" i="3" s="1"/>
  <c r="V9" i="3" s="1"/>
  <c r="V10" i="3" s="1"/>
  <c r="V11" i="3" s="1"/>
  <c r="V12" i="3" s="1"/>
  <c r="V13" i="3" s="1"/>
  <c r="V14" i="3" s="1"/>
  <c r="V15" i="3" s="1"/>
  <c r="V16" i="3" s="1"/>
  <c r="V17" i="3" s="1"/>
  <c r="V18" i="3" s="1"/>
  <c r="V19" i="3" s="1"/>
  <c r="V20" i="3" s="1"/>
  <c r="V21" i="3" s="1"/>
  <c r="V22" i="3" s="1"/>
  <c r="V23" i="3" s="1"/>
  <c r="V24" i="3" s="1"/>
  <c r="V25" i="3" s="1"/>
  <c r="V26" i="3" s="1"/>
  <c r="V27" i="3" s="1"/>
  <c r="V28" i="3" s="1"/>
  <c r="V29" i="3" s="1"/>
  <c r="V30" i="3" s="1"/>
  <c r="V31" i="3" s="1"/>
  <c r="V32" i="3" s="1"/>
  <c r="D4" i="3"/>
  <c r="D5" i="3" s="1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H4" i="3" s="1"/>
  <c r="H5" i="3" s="1"/>
  <c r="H6" i="3" s="1"/>
  <c r="H7" i="3" s="1"/>
  <c r="H8" i="3" s="1"/>
  <c r="H9" i="3" s="1"/>
  <c r="H10" i="3" s="1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L4" i="3" s="1"/>
  <c r="L5" i="3" s="1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P4" i="3" s="1"/>
  <c r="P5" i="3" s="1"/>
  <c r="P6" i="3" s="1"/>
  <c r="P7" i="3" s="1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T4" i="3" s="1"/>
  <c r="T5" i="3" s="1"/>
  <c r="T6" i="3" s="1"/>
  <c r="T7" i="3" s="1"/>
  <c r="T8" i="3" s="1"/>
  <c r="T9" i="3" s="1"/>
  <c r="T10" i="3" s="1"/>
  <c r="T11" i="3" s="1"/>
  <c r="T12" i="3" s="1"/>
  <c r="T13" i="3" s="1"/>
  <c r="T14" i="3" s="1"/>
  <c r="T15" i="3" s="1"/>
  <c r="T16" i="3" s="1"/>
  <c r="T17" i="3" s="1"/>
  <c r="T18" i="3" s="1"/>
  <c r="T19" i="3" s="1"/>
  <c r="T20" i="3" s="1"/>
  <c r="T21" i="3" s="1"/>
  <c r="T22" i="3" s="1"/>
  <c r="T23" i="3" s="1"/>
  <c r="T24" i="3" s="1"/>
  <c r="T25" i="3" s="1"/>
  <c r="T26" i="3" s="1"/>
  <c r="T27" i="3" s="1"/>
  <c r="T28" i="3" s="1"/>
  <c r="T29" i="3" s="1"/>
  <c r="T30" i="3" s="1"/>
  <c r="T31" i="3" s="1"/>
  <c r="T32" i="3" s="1"/>
  <c r="X4" i="3" s="1"/>
  <c r="X5" i="3" s="1"/>
  <c r="X6" i="3" s="1"/>
  <c r="X7" i="3" s="1"/>
  <c r="X8" i="3" s="1"/>
  <c r="X9" i="3" s="1"/>
  <c r="X10" i="3" s="1"/>
  <c r="X11" i="3" s="1"/>
  <c r="X12" i="3" s="1"/>
  <c r="X13" i="3" s="1"/>
  <c r="X14" i="3" s="1"/>
  <c r="X15" i="3" s="1"/>
  <c r="X16" i="3" s="1"/>
  <c r="X17" i="3" s="1"/>
  <c r="X18" i="3" s="1"/>
  <c r="X19" i="3" s="1"/>
  <c r="X20" i="3" s="1"/>
  <c r="X21" i="3" s="1"/>
  <c r="X22" i="3" s="1"/>
  <c r="X23" i="3" s="1"/>
  <c r="X24" i="3" s="1"/>
  <c r="X25" i="3" s="1"/>
  <c r="X26" i="3" s="1"/>
  <c r="X27" i="3" s="1"/>
  <c r="X28" i="3" s="1"/>
  <c r="X29" i="3" s="1"/>
  <c r="X30" i="3" s="1"/>
  <c r="X31" i="3" s="1"/>
  <c r="X32" i="3" s="1"/>
  <c r="E16" i="1"/>
  <c r="E17" i="1"/>
  <c r="E15" i="1"/>
  <c r="F17" i="1" l="1"/>
  <c r="J17" i="1" s="1"/>
  <c r="L14" i="5"/>
  <c r="L14" i="7"/>
  <c r="L12" i="7"/>
  <c r="F16" i="1"/>
  <c r="J16" i="1" s="1"/>
  <c r="L10" i="7"/>
  <c r="F15" i="1"/>
  <c r="J15" i="1" s="1"/>
  <c r="L12" i="5"/>
  <c r="L10" i="5"/>
  <c r="K15" i="1" l="1"/>
  <c r="W13" i="5"/>
  <c r="P13" i="5" s="1"/>
  <c r="W12" i="5"/>
  <c r="P12" i="5" s="1"/>
  <c r="W17" i="5"/>
  <c r="P17" i="5" s="1"/>
  <c r="T16" i="5"/>
  <c r="W16" i="5" s="1"/>
  <c r="P16" i="5" s="1"/>
  <c r="S16" i="5" l="1"/>
  <c r="S12" i="5"/>
  <c r="B3" i="2"/>
  <c r="R3" i="1"/>
  <c r="Q3" i="1" s="1"/>
</calcChain>
</file>

<file path=xl/comments1.xml><?xml version="1.0" encoding="utf-8"?>
<comments xmlns="http://schemas.openxmlformats.org/spreadsheetml/2006/main">
  <authors>
    <author>fip</author>
  </authors>
  <commentList>
    <comment ref="B7" authorId="0" shapeId="0">
      <text>
        <r>
          <rPr>
            <sz val="9"/>
            <color indexed="81"/>
            <rFont val="ＭＳ Ｐゴシック"/>
            <family val="3"/>
            <charset val="128"/>
          </rPr>
          <t>Ｂ１５のセル値で
判断しています。</t>
        </r>
      </text>
    </comment>
  </commentList>
</comments>
</file>

<file path=xl/comments2.xml><?xml version="1.0" encoding="utf-8"?>
<comments xmlns="http://schemas.openxmlformats.org/spreadsheetml/2006/main">
  <authors>
    <author>fip</author>
  </authors>
  <commentList>
    <comment ref="T9" authorId="0" shapeId="0">
      <text>
        <r>
          <rPr>
            <sz val="9"/>
            <color indexed="81"/>
            <rFont val="ＭＳ Ｐゴシック"/>
            <family val="3"/>
            <charset val="128"/>
          </rPr>
          <t>６時間を超える勤務の時は，休憩時間が不足することがあります。
その際は，手書きで追記してください。</t>
        </r>
      </text>
    </comment>
  </commentList>
</comments>
</file>

<file path=xl/sharedStrings.xml><?xml version="1.0" encoding="utf-8"?>
<sst xmlns="http://schemas.openxmlformats.org/spreadsheetml/2006/main" count="2215" uniqueCount="69">
  <si>
    <t>：</t>
    <phoneticPr fontId="1"/>
  </si>
  <si>
    <t>勤務時間を変更する日に減ずる時間を記入してください。</t>
    <rPh sb="0" eb="2">
      <t>キンム</t>
    </rPh>
    <rPh sb="2" eb="4">
      <t>ジカン</t>
    </rPh>
    <rPh sb="5" eb="7">
      <t>ヘンコウ</t>
    </rPh>
    <rPh sb="9" eb="10">
      <t>ヒ</t>
    </rPh>
    <rPh sb="11" eb="12">
      <t>ゲン</t>
    </rPh>
    <rPh sb="14" eb="16">
      <t>ジカン</t>
    </rPh>
    <rPh sb="17" eb="19">
      <t>キニュウ</t>
    </rPh>
    <phoneticPr fontId="1"/>
  </si>
  <si>
    <t>が減ずる時間の合計です。</t>
    <rPh sb="1" eb="2">
      <t>ゲン</t>
    </rPh>
    <rPh sb="4" eb="6">
      <t>ジカン</t>
    </rPh>
    <rPh sb="7" eb="9">
      <t>ゴウケイ</t>
    </rPh>
    <phoneticPr fontId="1"/>
  </si>
  <si>
    <t>※ １日（７時間４５分）休むことはできません。</t>
    <rPh sb="3" eb="4">
      <t>ニチ</t>
    </rPh>
    <rPh sb="6" eb="8">
      <t>ジカン</t>
    </rPh>
    <rPh sb="10" eb="11">
      <t>フン</t>
    </rPh>
    <rPh sb="12" eb="13">
      <t>ヤス</t>
    </rPh>
    <phoneticPr fontId="1"/>
  </si>
  <si>
    <t>割り振り単位期間</t>
    <rPh sb="0" eb="1">
      <t>ワ</t>
    </rPh>
    <rPh sb="2" eb="3">
      <t>フ</t>
    </rPh>
    <rPh sb="4" eb="6">
      <t>タンイ</t>
    </rPh>
    <rPh sb="6" eb="8">
      <t>キカン</t>
    </rPh>
    <phoneticPr fontId="1"/>
  </si>
  <si>
    <t>始期</t>
    <rPh sb="0" eb="2">
      <t>シキ</t>
    </rPh>
    <phoneticPr fontId="1"/>
  </si>
  <si>
    <t>～</t>
    <phoneticPr fontId="1"/>
  </si>
  <si>
    <t>終期</t>
    <rPh sb="0" eb="2">
      <t>シュウキ</t>
    </rPh>
    <phoneticPr fontId="1"/>
  </si>
  <si>
    <t>記入例</t>
    <rPh sb="0" eb="2">
      <t>キニュウ</t>
    </rPh>
    <rPh sb="2" eb="3">
      <t>レイ</t>
    </rPh>
    <phoneticPr fontId="1"/>
  </si>
  <si>
    <t>合　　計</t>
    <rPh sb="0" eb="1">
      <t>ゴウ</t>
    </rPh>
    <rPh sb="3" eb="4">
      <t>ケイ</t>
    </rPh>
    <phoneticPr fontId="1"/>
  </si>
  <si>
    <t>：
～
：</t>
    <phoneticPr fontId="1"/>
  </si>
  <si>
    <t>勤務する日</t>
    <rPh sb="0" eb="2">
      <t>キンム</t>
    </rPh>
    <rPh sb="4" eb="5">
      <t>ヒ</t>
    </rPh>
    <phoneticPr fontId="1"/>
  </si>
  <si>
    <t>前４週間・後８週間の期間</t>
    <rPh sb="0" eb="1">
      <t>マエ</t>
    </rPh>
    <rPh sb="2" eb="4">
      <t>シュウカン</t>
    </rPh>
    <rPh sb="5" eb="6">
      <t>ウシ</t>
    </rPh>
    <rPh sb="7" eb="9">
      <t>シュウカン</t>
    </rPh>
    <rPh sb="10" eb="12">
      <t>キカン</t>
    </rPh>
    <phoneticPr fontId="1"/>
  </si>
  <si>
    <t>～</t>
    <phoneticPr fontId="1"/>
  </si>
  <si>
    <t>割り振る
勤務時間</t>
    <rPh sb="0" eb="1">
      <t>ワ</t>
    </rPh>
    <rPh sb="2" eb="3">
      <t>フ</t>
    </rPh>
    <rPh sb="5" eb="7">
      <t>キンム</t>
    </rPh>
    <rPh sb="7" eb="9">
      <t>ジカン</t>
    </rPh>
    <phoneticPr fontId="1"/>
  </si>
  <si>
    <t>通常の勤務時間の変更割振り簿</t>
    <rPh sb="0" eb="2">
      <t>ツウジョウ</t>
    </rPh>
    <rPh sb="3" eb="5">
      <t>キンム</t>
    </rPh>
    <rPh sb="5" eb="7">
      <t>ジカン</t>
    </rPh>
    <rPh sb="8" eb="10">
      <t>ヘンコウ</t>
    </rPh>
    <rPh sb="10" eb="11">
      <t>ワ</t>
    </rPh>
    <rPh sb="11" eb="12">
      <t>フ</t>
    </rPh>
    <rPh sb="13" eb="14">
      <t>ボ</t>
    </rPh>
    <phoneticPr fontId="1"/>
  </si>
  <si>
    <t>学校名</t>
    <rPh sb="0" eb="3">
      <t>ガッコウメイ</t>
    </rPh>
    <phoneticPr fontId="1"/>
  </si>
  <si>
    <t>決裁欄</t>
    <rPh sb="0" eb="2">
      <t>ケッサイ</t>
    </rPh>
    <rPh sb="2" eb="3">
      <t>ラン</t>
    </rPh>
    <phoneticPr fontId="1"/>
  </si>
  <si>
    <t>校　長</t>
    <rPh sb="0" eb="1">
      <t>コウ</t>
    </rPh>
    <rPh sb="2" eb="3">
      <t>チョウ</t>
    </rPh>
    <phoneticPr fontId="1"/>
  </si>
  <si>
    <t>教　頭</t>
    <rPh sb="0" eb="1">
      <t>キョウ</t>
    </rPh>
    <rPh sb="2" eb="3">
      <t>アタマ</t>
    </rPh>
    <phoneticPr fontId="1"/>
  </si>
  <si>
    <t>毎４週間の期間</t>
    <rPh sb="0" eb="1">
      <t>マイ</t>
    </rPh>
    <rPh sb="2" eb="4">
      <t>シュウカン</t>
    </rPh>
    <rPh sb="5" eb="7">
      <t>キカン</t>
    </rPh>
    <phoneticPr fontId="1"/>
  </si>
  <si>
    <t>通常の勤務時間</t>
    <rPh sb="0" eb="2">
      <t>ツウジョウ</t>
    </rPh>
    <rPh sb="3" eb="5">
      <t>キンム</t>
    </rPh>
    <rPh sb="5" eb="7">
      <t>ジカン</t>
    </rPh>
    <phoneticPr fontId="1"/>
  </si>
  <si>
    <t>通知年月日</t>
    <rPh sb="0" eb="2">
      <t>ツウチ</t>
    </rPh>
    <rPh sb="2" eb="5">
      <t>ネンガッピ</t>
    </rPh>
    <phoneticPr fontId="1"/>
  </si>
  <si>
    <t>～</t>
    <phoneticPr fontId="1"/>
  </si>
  <si>
    <t>（７時間４５分）</t>
    <rPh sb="2" eb="4">
      <t>ジカン</t>
    </rPh>
    <rPh sb="6" eb="7">
      <t>フン</t>
    </rPh>
    <phoneticPr fontId="1"/>
  </si>
  <si>
    <t>氏     名</t>
    <rPh sb="0" eb="1">
      <t>シ</t>
    </rPh>
    <rPh sb="6" eb="7">
      <t>メイ</t>
    </rPh>
    <phoneticPr fontId="1"/>
  </si>
  <si>
    <t>ア</t>
    <phoneticPr fontId="1"/>
  </si>
  <si>
    <t>休 憩 時 間</t>
    <rPh sb="0" eb="1">
      <t>キュウ</t>
    </rPh>
    <rPh sb="2" eb="3">
      <t>イコイ</t>
    </rPh>
    <rPh sb="4" eb="5">
      <t>トキ</t>
    </rPh>
    <rPh sb="6" eb="7">
      <t>アイダ</t>
    </rPh>
    <phoneticPr fontId="1"/>
  </si>
  <si>
    <t>イ</t>
    <phoneticPr fontId="1"/>
  </si>
  <si>
    <t>勤務内容</t>
    <rPh sb="0" eb="2">
      <t>キンム</t>
    </rPh>
    <rPh sb="2" eb="4">
      <t>ナイヨウ</t>
    </rPh>
    <phoneticPr fontId="1"/>
  </si>
  <si>
    <t>通常の勤務時間から減ずる時間の日時</t>
    <rPh sb="0" eb="2">
      <t>ツウジョウ</t>
    </rPh>
    <rPh sb="3" eb="5">
      <t>キンム</t>
    </rPh>
    <rPh sb="5" eb="7">
      <t>ジカン</t>
    </rPh>
    <rPh sb="9" eb="10">
      <t>ゲン</t>
    </rPh>
    <rPh sb="12" eb="14">
      <t>ジカン</t>
    </rPh>
    <rPh sb="15" eb="17">
      <t>ニチジ</t>
    </rPh>
    <phoneticPr fontId="1"/>
  </si>
  <si>
    <t>ウ　　　　　　　　減ずる時間</t>
    <rPh sb="9" eb="10">
      <t>ゲン</t>
    </rPh>
    <rPh sb="12" eb="14">
      <t>ジカン</t>
    </rPh>
    <phoneticPr fontId="1"/>
  </si>
  <si>
    <t>確認印</t>
    <rPh sb="0" eb="3">
      <t>カクニンイン</t>
    </rPh>
    <phoneticPr fontId="1"/>
  </si>
  <si>
    <t>勤務を命ずる日時（休憩時間を含む）</t>
    <phoneticPr fontId="1"/>
  </si>
  <si>
    <t>勤務時間</t>
    <rPh sb="0" eb="2">
      <t>キンム</t>
    </rPh>
    <rPh sb="2" eb="4">
      <t>ジカン</t>
    </rPh>
    <phoneticPr fontId="1"/>
  </si>
  <si>
    <t>通常の勤務時間を変更して割振る日時</t>
    <rPh sb="0" eb="2">
      <t>ツウジョウ</t>
    </rPh>
    <rPh sb="3" eb="5">
      <t>キンム</t>
    </rPh>
    <rPh sb="5" eb="7">
      <t>ジカン</t>
    </rPh>
    <rPh sb="8" eb="10">
      <t>ヘンコウ</t>
    </rPh>
    <rPh sb="12" eb="13">
      <t>ワ</t>
    </rPh>
    <rPh sb="13" eb="14">
      <t>フ</t>
    </rPh>
    <rPh sb="15" eb="17">
      <t>ニチジ</t>
    </rPh>
    <phoneticPr fontId="1"/>
  </si>
  <si>
    <t>～</t>
    <phoneticPr fontId="1"/>
  </si>
  <si>
    <t>～</t>
    <phoneticPr fontId="1"/>
  </si>
  <si>
    <t>　月　　日</t>
    <rPh sb="1" eb="2">
      <t>ツキ</t>
    </rPh>
    <rPh sb="4" eb="5">
      <t>ヒ</t>
    </rPh>
    <phoneticPr fontId="1"/>
  </si>
  <si>
    <t>（　）</t>
    <phoneticPr fontId="1"/>
  </si>
  <si>
    <t>　　時　　分</t>
    <rPh sb="2" eb="3">
      <t>ジ</t>
    </rPh>
    <rPh sb="5" eb="6">
      <t>フン</t>
    </rPh>
    <phoneticPr fontId="1"/>
  </si>
  <si>
    <t>　時間　　分</t>
    <rPh sb="1" eb="3">
      <t>ジカン</t>
    </rPh>
    <rPh sb="5" eb="6">
      <t>フン</t>
    </rPh>
    <phoneticPr fontId="1"/>
  </si>
  <si>
    <t>（　）</t>
    <phoneticPr fontId="1"/>
  </si>
  <si>
    <t>～</t>
  </si>
  <si>
    <t>勤務を命ずる日</t>
    <rPh sb="0" eb="2">
      <t>キンム</t>
    </rPh>
    <rPh sb="3" eb="4">
      <t>メイ</t>
    </rPh>
    <rPh sb="6" eb="7">
      <t>ヒ</t>
    </rPh>
    <phoneticPr fontId="1"/>
  </si>
  <si>
    <t>休憩時間</t>
    <rPh sb="0" eb="2">
      <t>キュウケイ</t>
    </rPh>
    <rPh sb="2" eb="4">
      <t>ジカン</t>
    </rPh>
    <phoneticPr fontId="1"/>
  </si>
  <si>
    <t>本 来 の
勤務時間</t>
    <rPh sb="0" eb="1">
      <t>ホン</t>
    </rPh>
    <rPh sb="2" eb="3">
      <t>キ</t>
    </rPh>
    <rPh sb="6" eb="8">
      <t>キンム</t>
    </rPh>
    <rPh sb="8" eb="10">
      <t>ジカン</t>
    </rPh>
    <phoneticPr fontId="1"/>
  </si>
  <si>
    <t>開始
時刻</t>
    <rPh sb="0" eb="2">
      <t>カイシ</t>
    </rPh>
    <rPh sb="3" eb="5">
      <t>ジコク</t>
    </rPh>
    <phoneticPr fontId="1"/>
  </si>
  <si>
    <t>終了
時刻</t>
    <rPh sb="0" eb="2">
      <t>シュウリョウ</t>
    </rPh>
    <rPh sb="3" eb="5">
      <t>ジコク</t>
    </rPh>
    <phoneticPr fontId="1"/>
  </si>
  <si>
    <t>総勤務
時　間</t>
    <rPh sb="0" eb="1">
      <t>ソウ</t>
    </rPh>
    <rPh sb="1" eb="3">
      <t>キンム</t>
    </rPh>
    <rPh sb="4" eb="5">
      <t>ジ</t>
    </rPh>
    <rPh sb="6" eb="7">
      <t>アイダ</t>
    </rPh>
    <phoneticPr fontId="1"/>
  </si>
  <si>
    <t>学校名</t>
    <rPh sb="0" eb="3">
      <t>ガッコウメイ</t>
    </rPh>
    <phoneticPr fontId="1"/>
  </si>
  <si>
    <t>毎４週間の期間</t>
  </si>
  <si>
    <t>通常の勤務時間</t>
    <rPh sb="0" eb="2">
      <t>ツウジョウ</t>
    </rPh>
    <rPh sb="3" eb="5">
      <t>キンム</t>
    </rPh>
    <rPh sb="5" eb="7">
      <t>ジカン</t>
    </rPh>
    <phoneticPr fontId="1"/>
  </si>
  <si>
    <t>～</t>
    <phoneticPr fontId="1"/>
  </si>
  <si>
    <t>通知年月日</t>
    <rPh sb="0" eb="2">
      <t>ツウチ</t>
    </rPh>
    <rPh sb="2" eb="5">
      <t>ネンガッピ</t>
    </rPh>
    <phoneticPr fontId="1"/>
  </si>
  <si>
    <t>氏名</t>
    <rPh sb="0" eb="2">
      <t>シメイ</t>
    </rPh>
    <phoneticPr fontId="1"/>
  </si>
  <si>
    <t>休憩時間１</t>
    <rPh sb="0" eb="2">
      <t>キュウケイ</t>
    </rPh>
    <rPh sb="2" eb="4">
      <t>ジカン</t>
    </rPh>
    <phoneticPr fontId="1"/>
  </si>
  <si>
    <t>休憩時間２</t>
    <rPh sb="0" eb="2">
      <t>キュウケイ</t>
    </rPh>
    <rPh sb="2" eb="4">
      <t>ジカン</t>
    </rPh>
    <phoneticPr fontId="1"/>
  </si>
  <si>
    <t>勤務の内容</t>
    <rPh sb="0" eb="2">
      <t>キンム</t>
    </rPh>
    <rPh sb="3" eb="5">
      <t>ナイヨウ</t>
    </rPh>
    <phoneticPr fontId="1"/>
  </si>
  <si>
    <t>勤務を減ずる日</t>
    <rPh sb="0" eb="2">
      <t>キンム</t>
    </rPh>
    <rPh sb="3" eb="4">
      <t>ゲン</t>
    </rPh>
    <rPh sb="6" eb="7">
      <t>ヒ</t>
    </rPh>
    <phoneticPr fontId="1"/>
  </si>
  <si>
    <t>残時間</t>
    <rPh sb="0" eb="1">
      <t>ザン</t>
    </rPh>
    <rPh sb="1" eb="3">
      <t>ジカン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</si>
  <si>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</si>
  <si>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</si>
  <si>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〃</t>
  </si>
  <si>
    <t>〃</t>
    <phoneticPr fontId="1"/>
  </si>
  <si>
    <t>時間計</t>
    <rPh sb="0" eb="3">
      <t>ジカンケイ</t>
    </rPh>
    <phoneticPr fontId="1"/>
  </si>
  <si>
    <t>　８：１０
～
１０：１０</t>
    <phoneticPr fontId="1"/>
  </si>
  <si>
    <t>１３：４５
～
１６：４５</t>
    <phoneticPr fontId="1"/>
  </si>
  <si>
    <t>１６：１０
～
１６：４５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</si>
</sst>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h&quot;時間&quot;mm&quot;分&quot;"/>
    <numFmt numFmtId="177" formatCode="[$-411]ggge&quot;年&quot;mm&quot;月&quot;dd&quot;日&quot;"/>
    <numFmt numFmtId="178" formatCode="h:mm;@"/>
    <numFmt numFmtId="179" formatCode="m&quot;月&quot;d&quot;日(&quot;aaa&quot;)&quot;"/>
    <numFmt numFmtId="180" formatCode="[$-411]ggge&quot;年&quot;m&quot;月&quot;d&quot;日&quot;;@"/>
    <numFmt numFmtId="181" formatCode="h&quot;時&quot;mm&quot;分&quot;;@"/>
    <numFmt numFmtId="182" formatCode="&quot;（&quot;\ h\ &quot;時間）&quot;"/>
    <numFmt numFmtId="183" formatCode="m&quot;月&quot;d&quot;日&quot;;@"/>
    <numFmt numFmtId="184" formatCode="h&quot;時間&quot;mm&quot;分&quot;;@"/>
    <numFmt numFmtId="185" formatCode="\(\ aaa\ \)"/>
    <numFmt numFmtId="186" formatCode="[$-F400]h:mm:ss\ AM/PM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HG丸ｺﾞｼｯｸM-PRO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2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left"/>
    </xf>
    <xf numFmtId="177" fontId="2" fillId="0" borderId="2" xfId="0" applyNumberFormat="1" applyFont="1" applyBorder="1" applyAlignment="1">
      <alignment horizontal="center" vertical="center"/>
    </xf>
    <xf numFmtId="58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20" fontId="4" fillId="2" borderId="12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 wrapText="1"/>
    </xf>
    <xf numFmtId="179" fontId="3" fillId="0" borderId="9" xfId="0" applyNumberFormat="1" applyFont="1" applyBorder="1" applyAlignment="1">
      <alignment horizontal="center" vertical="center" wrapText="1"/>
    </xf>
    <xf numFmtId="56" fontId="3" fillId="0" borderId="24" xfId="0" applyNumberFormat="1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178" fontId="4" fillId="2" borderId="26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77" fontId="6" fillId="0" borderId="31" xfId="0" applyNumberFormat="1" applyFont="1" applyBorder="1" applyAlignment="1">
      <alignment horizontal="center" vertical="center"/>
    </xf>
    <xf numFmtId="58" fontId="6" fillId="0" borderId="32" xfId="0" applyNumberFormat="1" applyFont="1" applyBorder="1" applyAlignment="1">
      <alignment horizontal="center" vertical="center"/>
    </xf>
    <xf numFmtId="177" fontId="6" fillId="0" borderId="33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177" fontId="6" fillId="2" borderId="3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8" fillId="0" borderId="3" xfId="0" applyFont="1" applyBorder="1" applyAlignment="1">
      <alignment vertical="center" shrinkToFit="1"/>
    </xf>
    <xf numFmtId="181" fontId="8" fillId="0" borderId="2" xfId="0" applyNumberFormat="1" applyFont="1" applyBorder="1" applyAlignment="1">
      <alignment vertical="center" shrinkToFit="1"/>
    </xf>
    <xf numFmtId="181" fontId="8" fillId="0" borderId="3" xfId="0" applyNumberFormat="1" applyFont="1" applyBorder="1" applyAlignment="1">
      <alignment vertical="center" shrinkToFit="1"/>
    </xf>
    <xf numFmtId="182" fontId="8" fillId="0" borderId="1" xfId="0" applyNumberFormat="1" applyFont="1" applyBorder="1" applyAlignment="1">
      <alignment vertical="center" shrinkToFit="1"/>
    </xf>
    <xf numFmtId="0" fontId="8" fillId="0" borderId="42" xfId="0" applyFont="1" applyBorder="1" applyAlignment="1">
      <alignment vertical="center" shrinkToFit="1"/>
    </xf>
    <xf numFmtId="0" fontId="8" fillId="0" borderId="43" xfId="0" applyFont="1" applyBorder="1" applyAlignment="1">
      <alignment vertical="center" shrinkToFi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vertical="center" wrapText="1"/>
    </xf>
    <xf numFmtId="0" fontId="2" fillId="0" borderId="53" xfId="0" applyFont="1" applyBorder="1" applyAlignment="1">
      <alignment horizontal="center" vertical="center" shrinkToFit="1"/>
    </xf>
    <xf numFmtId="0" fontId="2" fillId="0" borderId="54" xfId="0" applyFont="1" applyBorder="1" applyAlignment="1">
      <alignment vertical="center" shrinkToFit="1"/>
    </xf>
    <xf numFmtId="0" fontId="2" fillId="0" borderId="55" xfId="0" applyFont="1" applyBorder="1" applyAlignment="1">
      <alignment vertical="center" shrinkToFit="1"/>
    </xf>
    <xf numFmtId="0" fontId="11" fillId="0" borderId="56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shrinkToFit="1"/>
    </xf>
    <xf numFmtId="0" fontId="8" fillId="0" borderId="46" xfId="0" applyFont="1" applyBorder="1" applyAlignment="1">
      <alignment vertical="center" shrinkToFit="1"/>
    </xf>
    <xf numFmtId="0" fontId="8" fillId="0" borderId="31" xfId="0" applyFont="1" applyBorder="1" applyAlignment="1">
      <alignment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0" borderId="51" xfId="0" applyFont="1" applyBorder="1" applyAlignment="1">
      <alignment vertical="center" shrinkToFit="1"/>
    </xf>
    <xf numFmtId="0" fontId="8" fillId="0" borderId="52" xfId="0" applyFont="1" applyBorder="1" applyAlignment="1">
      <alignment vertical="center" shrinkToFi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0" fontId="0" fillId="0" borderId="30" xfId="0" applyNumberFormat="1" applyBorder="1" applyAlignment="1">
      <alignment horizontal="center" vertical="center"/>
    </xf>
    <xf numFmtId="20" fontId="0" fillId="0" borderId="30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distributed" vertical="center" indent="1"/>
    </xf>
    <xf numFmtId="0" fontId="0" fillId="0" borderId="30" xfId="0" applyFill="1" applyBorder="1" applyAlignment="1">
      <alignment horizontal="distributed" vertical="center" indent="1"/>
    </xf>
    <xf numFmtId="0" fontId="0" fillId="0" borderId="0" xfId="0" applyBorder="1" applyAlignment="1">
      <alignment horizontal="distributed" vertical="center" indent="1"/>
    </xf>
    <xf numFmtId="181" fontId="8" fillId="0" borderId="0" xfId="0" applyNumberFormat="1" applyFont="1" applyAlignment="1">
      <alignment vertical="center" shrinkToFit="1"/>
    </xf>
    <xf numFmtId="181" fontId="8" fillId="0" borderId="28" xfId="0" applyNumberFormat="1" applyFont="1" applyBorder="1" applyAlignment="1">
      <alignment horizontal="center" vertical="center" shrinkToFit="1"/>
    </xf>
    <xf numFmtId="181" fontId="8" fillId="0" borderId="28" xfId="0" applyNumberFormat="1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20" fontId="0" fillId="0" borderId="30" xfId="0" applyNumberFormat="1" applyBorder="1" applyAlignment="1">
      <alignment horizontal="center" vertical="center"/>
    </xf>
    <xf numFmtId="181" fontId="13" fillId="0" borderId="0" xfId="0" applyNumberFormat="1" applyFont="1" applyBorder="1" applyAlignment="1">
      <alignment vertical="center" shrinkToFit="1"/>
    </xf>
    <xf numFmtId="0" fontId="13" fillId="0" borderId="34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13" fillId="0" borderId="42" xfId="0" applyFont="1" applyBorder="1" applyAlignment="1">
      <alignment vertical="center" shrinkToFit="1"/>
    </xf>
    <xf numFmtId="181" fontId="13" fillId="0" borderId="34" xfId="0" applyNumberFormat="1" applyFont="1" applyBorder="1" applyAlignment="1">
      <alignment vertical="center" shrinkToFit="1"/>
    </xf>
    <xf numFmtId="2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30" xfId="0" applyFont="1" applyBorder="1" applyAlignment="1">
      <alignment horizontal="center" vertical="center" shrinkToFit="1"/>
    </xf>
    <xf numFmtId="20" fontId="0" fillId="3" borderId="49" xfId="0" applyNumberFormat="1" applyFill="1" applyBorder="1" applyAlignment="1">
      <alignment horizontal="center" vertical="center"/>
    </xf>
    <xf numFmtId="0" fontId="0" fillId="3" borderId="71" xfId="0" applyFill="1" applyBorder="1" applyAlignment="1">
      <alignment horizontal="center" vertical="center"/>
    </xf>
    <xf numFmtId="179" fontId="0" fillId="2" borderId="30" xfId="0" applyNumberFormat="1" applyFill="1" applyBorder="1" applyAlignment="1" applyProtection="1">
      <alignment horizontal="center" vertical="center"/>
      <protection locked="0"/>
    </xf>
    <xf numFmtId="20" fontId="0" fillId="2" borderId="30" xfId="0" applyNumberFormat="1" applyFill="1" applyBorder="1" applyAlignment="1" applyProtection="1">
      <alignment horizontal="center" vertical="center"/>
      <protection locked="0"/>
    </xf>
    <xf numFmtId="20" fontId="0" fillId="2" borderId="2" xfId="0" applyNumberFormat="1" applyFill="1" applyBorder="1" applyAlignment="1" applyProtection="1">
      <alignment horizontal="center" vertical="center"/>
      <protection locked="0"/>
    </xf>
    <xf numFmtId="20" fontId="0" fillId="2" borderId="1" xfId="0" applyNumberFormat="1" applyFill="1" applyBorder="1" applyAlignment="1" applyProtection="1">
      <alignment horizontal="center" vertical="center"/>
      <protection locked="0"/>
    </xf>
    <xf numFmtId="181" fontId="8" fillId="0" borderId="48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vertical="center" shrinkToFit="1"/>
    </xf>
    <xf numFmtId="0" fontId="8" fillId="0" borderId="73" xfId="0" applyFont="1" applyBorder="1" applyAlignment="1">
      <alignment vertical="center" shrinkToFit="1"/>
    </xf>
    <xf numFmtId="181" fontId="8" fillId="0" borderId="74" xfId="0" applyNumberFormat="1" applyFont="1" applyBorder="1" applyAlignment="1">
      <alignment horizontal="center" vertical="center" shrinkToFit="1"/>
    </xf>
    <xf numFmtId="20" fontId="13" fillId="0" borderId="0" xfId="0" applyNumberFormat="1" applyFont="1" applyFill="1" applyBorder="1" applyAlignment="1">
      <alignment horizontal="center" vertical="center"/>
    </xf>
    <xf numFmtId="186" fontId="13" fillId="0" borderId="0" xfId="0" applyNumberFormat="1" applyFont="1" applyAlignment="1">
      <alignment vertical="center" shrinkToFit="1"/>
    </xf>
    <xf numFmtId="0" fontId="8" fillId="0" borderId="3" xfId="0" applyFont="1" applyBorder="1" applyAlignment="1">
      <alignment horizontal="center" vertical="center" shrinkToFit="1"/>
    </xf>
    <xf numFmtId="180" fontId="8" fillId="0" borderId="41" xfId="0" applyNumberFormat="1" applyFont="1" applyBorder="1" applyAlignment="1">
      <alignment horizontal="center" vertical="center" shrinkToFit="1"/>
    </xf>
    <xf numFmtId="177" fontId="2" fillId="0" borderId="2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Continuous" vertical="center"/>
    </xf>
    <xf numFmtId="177" fontId="2" fillId="0" borderId="3" xfId="0" applyNumberFormat="1" applyFont="1" applyBorder="1" applyAlignment="1">
      <alignment horizontal="centerContinuous" vertical="center"/>
    </xf>
    <xf numFmtId="177" fontId="2" fillId="0" borderId="1" xfId="0" applyNumberFormat="1" applyFont="1" applyBorder="1" applyAlignment="1">
      <alignment horizontal="centerContinuous" vertical="center"/>
    </xf>
    <xf numFmtId="179" fontId="0" fillId="4" borderId="30" xfId="0" applyNumberFormat="1" applyFill="1" applyBorder="1" applyAlignment="1" applyProtection="1">
      <alignment horizontal="center" vertical="center"/>
      <protection locked="0"/>
    </xf>
    <xf numFmtId="20" fontId="0" fillId="0" borderId="30" xfId="0" applyNumberFormat="1" applyBorder="1" applyAlignment="1">
      <alignment horizontal="center" vertical="center"/>
    </xf>
    <xf numFmtId="20" fontId="0" fillId="0" borderId="2" xfId="0" applyNumberFormat="1" applyFill="1" applyBorder="1" applyAlignment="1">
      <alignment horizontal="center" vertical="center"/>
    </xf>
    <xf numFmtId="20" fontId="0" fillId="0" borderId="3" xfId="0" applyNumberFormat="1" applyFill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177" fontId="2" fillId="0" borderId="2" xfId="0" applyNumberFormat="1" applyFont="1" applyFill="1" applyBorder="1" applyAlignment="1" applyProtection="1">
      <alignment horizontal="center" vertical="center"/>
    </xf>
    <xf numFmtId="177" fontId="2" fillId="0" borderId="3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177" fontId="2" fillId="2" borderId="30" xfId="0" applyNumberFormat="1" applyFont="1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 shrinkToFit="1"/>
      <protection locked="0"/>
    </xf>
    <xf numFmtId="0" fontId="0" fillId="0" borderId="61" xfId="0" applyBorder="1" applyAlignment="1">
      <alignment horizontal="distributed" vertical="center" indent="1"/>
    </xf>
    <xf numFmtId="0" fontId="0" fillId="0" borderId="49" xfId="0" applyBorder="1" applyAlignment="1">
      <alignment horizontal="distributed" vertical="center" indent="1"/>
    </xf>
    <xf numFmtId="0" fontId="7" fillId="0" borderId="61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textRotation="255" shrinkToFit="1"/>
    </xf>
    <xf numFmtId="0" fontId="2" fillId="0" borderId="39" xfId="0" applyFont="1" applyBorder="1" applyAlignment="1">
      <alignment horizontal="center" vertical="center" textRotation="255" shrinkToFit="1"/>
    </xf>
    <xf numFmtId="0" fontId="2" fillId="0" borderId="44" xfId="0" applyFont="1" applyBorder="1" applyAlignment="1">
      <alignment horizontal="center" vertical="center" textRotation="255" shrinkToFit="1"/>
    </xf>
    <xf numFmtId="0" fontId="2" fillId="0" borderId="36" xfId="0" applyFont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180" fontId="8" fillId="0" borderId="3" xfId="0" applyNumberFormat="1" applyFont="1" applyBorder="1" applyAlignment="1">
      <alignment horizontal="center" vertical="center" shrinkToFit="1"/>
    </xf>
    <xf numFmtId="180" fontId="8" fillId="0" borderId="1" xfId="0" applyNumberFormat="1" applyFont="1" applyBorder="1" applyAlignment="1">
      <alignment horizontal="center" vertical="center" shrinkToFit="1"/>
    </xf>
    <xf numFmtId="58" fontId="8" fillId="0" borderId="2" xfId="0" applyNumberFormat="1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181" fontId="8" fillId="0" borderId="46" xfId="0" applyNumberFormat="1" applyFont="1" applyBorder="1" applyAlignment="1">
      <alignment horizontal="center" vertical="center" shrinkToFit="1"/>
    </xf>
    <xf numFmtId="181" fontId="8" fillId="0" borderId="51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8" fillId="0" borderId="5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59" xfId="0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181" fontId="8" fillId="0" borderId="31" xfId="0" applyNumberFormat="1" applyFont="1" applyFill="1" applyBorder="1" applyAlignment="1">
      <alignment horizontal="center" vertical="center" shrinkToFit="1"/>
    </xf>
    <xf numFmtId="181" fontId="8" fillId="0" borderId="33" xfId="0" applyNumberFormat="1" applyFont="1" applyFill="1" applyBorder="1" applyAlignment="1">
      <alignment horizontal="center" vertical="center" shrinkToFit="1"/>
    </xf>
    <xf numFmtId="184" fontId="8" fillId="0" borderId="45" xfId="0" applyNumberFormat="1" applyFont="1" applyBorder="1" applyAlignment="1">
      <alignment horizontal="center" vertical="center" shrinkToFit="1"/>
    </xf>
    <xf numFmtId="184" fontId="8" fillId="0" borderId="46" xfId="0" applyNumberFormat="1" applyFont="1" applyBorder="1" applyAlignment="1">
      <alignment horizontal="center" vertical="center" shrinkToFit="1"/>
    </xf>
    <xf numFmtId="184" fontId="8" fillId="0" borderId="58" xfId="0" applyNumberFormat="1" applyFont="1" applyBorder="1" applyAlignment="1">
      <alignment horizontal="center" vertical="center" shrinkToFit="1"/>
    </xf>
    <xf numFmtId="184" fontId="8" fillId="0" borderId="34" xfId="0" applyNumberFormat="1" applyFont="1" applyBorder="1" applyAlignment="1">
      <alignment horizontal="center" vertical="center" shrinkToFit="1"/>
    </xf>
    <xf numFmtId="0" fontId="8" fillId="0" borderId="61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62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183" fontId="8" fillId="0" borderId="45" xfId="0" applyNumberFormat="1" applyFont="1" applyFill="1" applyBorder="1" applyAlignment="1">
      <alignment horizontal="center" vertical="center" shrinkToFit="1"/>
    </xf>
    <xf numFmtId="183" fontId="8" fillId="0" borderId="58" xfId="0" applyNumberFormat="1" applyFont="1" applyFill="1" applyBorder="1" applyAlignment="1">
      <alignment horizontal="center" vertical="center" shrinkToFit="1"/>
    </xf>
    <xf numFmtId="185" fontId="0" fillId="0" borderId="46" xfId="0" applyNumberFormat="1" applyFill="1" applyBorder="1" applyAlignment="1" applyProtection="1">
      <alignment horizontal="center" vertical="center"/>
    </xf>
    <xf numFmtId="185" fontId="0" fillId="0" borderId="34" xfId="0" applyNumberFormat="1" applyFill="1" applyBorder="1" applyAlignment="1" applyProtection="1">
      <alignment horizontal="center" vertical="center"/>
    </xf>
    <xf numFmtId="181" fontId="8" fillId="0" borderId="46" xfId="0" applyNumberFormat="1" applyFont="1" applyFill="1" applyBorder="1" applyAlignment="1">
      <alignment horizontal="center" vertical="center" shrinkToFit="1"/>
    </xf>
    <xf numFmtId="181" fontId="8" fillId="0" borderId="34" xfId="0" applyNumberFormat="1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 shrinkToFit="1"/>
    </xf>
    <xf numFmtId="0" fontId="8" fillId="0" borderId="34" xfId="0" applyFont="1" applyFill="1" applyBorder="1" applyAlignment="1">
      <alignment horizontal="center" vertical="center" shrinkToFit="1"/>
    </xf>
    <xf numFmtId="181" fontId="8" fillId="0" borderId="45" xfId="0" applyNumberFormat="1" applyFont="1" applyFill="1" applyBorder="1" applyAlignment="1">
      <alignment horizontal="center" vertical="center" shrinkToFit="1"/>
    </xf>
    <xf numFmtId="181" fontId="8" fillId="0" borderId="58" xfId="0" applyNumberFormat="1" applyFont="1" applyFill="1" applyBorder="1" applyAlignment="1">
      <alignment horizontal="center" vertical="center" shrinkToFit="1"/>
    </xf>
    <xf numFmtId="181" fontId="8" fillId="0" borderId="31" xfId="0" applyNumberFormat="1" applyFont="1" applyBorder="1" applyAlignment="1">
      <alignment horizontal="center" vertical="center" shrinkToFit="1"/>
    </xf>
    <xf numFmtId="181" fontId="8" fillId="0" borderId="52" xfId="0" applyNumberFormat="1" applyFont="1" applyBorder="1" applyAlignment="1">
      <alignment horizontal="center" vertical="center" shrinkToFit="1"/>
    </xf>
    <xf numFmtId="184" fontId="8" fillId="0" borderId="61" xfId="0" applyNumberFormat="1" applyFont="1" applyBorder="1" applyAlignment="1">
      <alignment horizontal="center" vertical="center" shrinkToFit="1"/>
    </xf>
    <xf numFmtId="184" fontId="8" fillId="0" borderId="63" xfId="0" applyNumberFormat="1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64" xfId="0" applyFont="1" applyBorder="1" applyAlignment="1">
      <alignment horizontal="center" vertical="center" shrinkToFit="1"/>
    </xf>
    <xf numFmtId="0" fontId="8" fillId="0" borderId="59" xfId="0" applyFont="1" applyBorder="1" applyAlignment="1">
      <alignment horizontal="center" vertical="center" shrinkToFit="1"/>
    </xf>
    <xf numFmtId="0" fontId="2" fillId="0" borderId="67" xfId="0" applyFont="1" applyBorder="1" applyAlignment="1">
      <alignment horizontal="center" vertical="center" shrinkToFit="1"/>
    </xf>
    <xf numFmtId="183" fontId="8" fillId="0" borderId="45" xfId="0" applyNumberFormat="1" applyFont="1" applyBorder="1" applyAlignment="1">
      <alignment horizontal="center" vertical="center" shrinkToFit="1"/>
    </xf>
    <xf numFmtId="183" fontId="8" fillId="0" borderId="50" xfId="0" applyNumberFormat="1" applyFont="1" applyBorder="1" applyAlignment="1">
      <alignment horizontal="center" vertical="center" shrinkToFit="1"/>
    </xf>
    <xf numFmtId="185" fontId="0" fillId="0" borderId="51" xfId="0" applyNumberFormat="1" applyFill="1" applyBorder="1" applyAlignment="1" applyProtection="1">
      <alignment horizontal="center" vertical="center"/>
    </xf>
    <xf numFmtId="184" fontId="8" fillId="0" borderId="32" xfId="0" applyNumberFormat="1" applyFont="1" applyBorder="1" applyAlignment="1">
      <alignment horizontal="center" vertical="center" shrinkToFit="1"/>
    </xf>
    <xf numFmtId="184" fontId="8" fillId="0" borderId="49" xfId="0" applyNumberFormat="1" applyFont="1" applyBorder="1" applyAlignment="1">
      <alignment horizontal="center" vertical="center" shrinkToFit="1"/>
    </xf>
    <xf numFmtId="181" fontId="8" fillId="0" borderId="0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181" fontId="13" fillId="0" borderId="65" xfId="0" applyNumberFormat="1" applyFont="1" applyBorder="1" applyAlignment="1">
      <alignment horizontal="center" vertical="center" shrinkToFit="1"/>
    </xf>
    <xf numFmtId="181" fontId="13" fillId="0" borderId="58" xfId="0" applyNumberFormat="1" applyFont="1" applyBorder="1" applyAlignment="1">
      <alignment horizontal="center" vertical="center" shrinkToFit="1"/>
    </xf>
    <xf numFmtId="0" fontId="0" fillId="0" borderId="46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181" fontId="8" fillId="0" borderId="48" xfId="0" applyNumberFormat="1" applyFont="1" applyBorder="1" applyAlignment="1">
      <alignment horizontal="center" vertical="center" shrinkToFit="1"/>
    </xf>
    <xf numFmtId="181" fontId="8" fillId="0" borderId="72" xfId="0" applyNumberFormat="1" applyFont="1" applyBorder="1" applyAlignment="1">
      <alignment horizontal="center" vertical="center" shrinkToFit="1"/>
    </xf>
    <xf numFmtId="181" fontId="8" fillId="0" borderId="73" xfId="0" applyNumberFormat="1" applyFont="1" applyBorder="1" applyAlignment="1">
      <alignment horizontal="center" vertical="center" shrinkToFit="1"/>
    </xf>
    <xf numFmtId="181" fontId="8" fillId="0" borderId="47" xfId="0" applyNumberFormat="1" applyFont="1" applyBorder="1" applyAlignment="1">
      <alignment horizontal="center" vertical="center" shrinkToFit="1"/>
    </xf>
    <xf numFmtId="0" fontId="8" fillId="0" borderId="70" xfId="0" applyFont="1" applyBorder="1" applyAlignment="1">
      <alignment horizontal="center" vertical="center" shrinkToFit="1"/>
    </xf>
    <xf numFmtId="0" fontId="2" fillId="0" borderId="68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183" fontId="8" fillId="0" borderId="25" xfId="0" applyNumberFormat="1" applyFont="1" applyFill="1" applyBorder="1" applyAlignment="1">
      <alignment horizontal="center" vertical="center" shrinkToFit="1"/>
    </xf>
    <xf numFmtId="0" fontId="0" fillId="0" borderId="42" xfId="0" applyFill="1" applyBorder="1" applyAlignment="1" applyProtection="1">
      <alignment horizontal="center" vertical="center"/>
    </xf>
    <xf numFmtId="181" fontId="8" fillId="0" borderId="42" xfId="0" applyNumberFormat="1" applyFont="1" applyFill="1" applyBorder="1" applyAlignment="1">
      <alignment horizontal="center" vertical="center" shrinkToFit="1"/>
    </xf>
    <xf numFmtId="0" fontId="8" fillId="0" borderId="42" xfId="0" applyFont="1" applyFill="1" applyBorder="1" applyAlignment="1">
      <alignment horizontal="center" vertical="center" shrinkToFit="1"/>
    </xf>
    <xf numFmtId="181" fontId="8" fillId="0" borderId="28" xfId="0" applyNumberFormat="1" applyFont="1" applyFill="1" applyBorder="1" applyAlignment="1">
      <alignment horizontal="center" vertical="center" shrinkToFit="1"/>
    </xf>
    <xf numFmtId="181" fontId="8" fillId="0" borderId="25" xfId="0" applyNumberFormat="1" applyFont="1" applyFill="1" applyBorder="1" applyAlignment="1">
      <alignment horizontal="center" vertical="center" shrinkToFit="1"/>
    </xf>
    <xf numFmtId="184" fontId="8" fillId="0" borderId="69" xfId="0" applyNumberFormat="1" applyFont="1" applyBorder="1" applyAlignment="1">
      <alignment horizontal="center" vertical="center" shrinkToFit="1"/>
    </xf>
    <xf numFmtId="181" fontId="8" fillId="0" borderId="25" xfId="0" applyNumberFormat="1" applyFont="1" applyBorder="1" applyAlignment="1">
      <alignment horizontal="center" vertical="center" shrinkToFit="1"/>
    </xf>
    <xf numFmtId="181" fontId="8" fillId="0" borderId="42" xfId="0" applyNumberFormat="1" applyFont="1" applyBorder="1" applyAlignment="1">
      <alignment horizontal="center" vertical="center" shrinkToFit="1"/>
    </xf>
    <xf numFmtId="184" fontId="8" fillId="0" borderId="25" xfId="0" applyNumberFormat="1" applyFont="1" applyBorder="1" applyAlignment="1">
      <alignment horizontal="center" vertical="center" shrinkToFit="1"/>
    </xf>
    <xf numFmtId="184" fontId="8" fillId="0" borderId="42" xfId="0" applyNumberFormat="1" applyFont="1" applyBorder="1" applyAlignment="1">
      <alignment horizontal="center" vertical="center" shrinkToFit="1"/>
    </xf>
    <xf numFmtId="0" fontId="8" fillId="0" borderId="69" xfId="0" applyFont="1" applyBorder="1" applyAlignment="1">
      <alignment horizontal="center" vertical="center" wrapText="1"/>
    </xf>
    <xf numFmtId="181" fontId="13" fillId="0" borderId="25" xfId="0" applyNumberFormat="1" applyFont="1" applyBorder="1" applyAlignment="1">
      <alignment horizontal="center" vertical="center" shrinkToFit="1"/>
    </xf>
    <xf numFmtId="181" fontId="8" fillId="0" borderId="66" xfId="0" applyNumberFormat="1" applyFont="1" applyBorder="1" applyAlignment="1">
      <alignment horizontal="center" vertical="center" shrinkToFit="1"/>
    </xf>
    <xf numFmtId="181" fontId="8" fillId="0" borderId="28" xfId="0" applyNumberFormat="1" applyFont="1" applyBorder="1" applyAlignment="1">
      <alignment horizontal="center" vertical="center" shrinkToFit="1"/>
    </xf>
    <xf numFmtId="0" fontId="8" fillId="0" borderId="42" xfId="0" applyFont="1" applyBorder="1" applyAlignment="1">
      <alignment horizontal="center" vertical="center" shrinkToFi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56" fontId="2" fillId="0" borderId="5" xfId="0" applyNumberFormat="1" applyFont="1" applyBorder="1" applyAlignment="1">
      <alignment horizontal="center" vertical="center"/>
    </xf>
    <xf numFmtId="56" fontId="2" fillId="0" borderId="7" xfId="0" applyNumberFormat="1" applyFont="1" applyBorder="1" applyAlignment="1">
      <alignment horizontal="center" vertical="center"/>
    </xf>
    <xf numFmtId="56" fontId="2" fillId="0" borderId="19" xfId="0" applyNumberFormat="1" applyFont="1" applyBorder="1" applyAlignment="1">
      <alignment horizontal="center" vertical="center"/>
    </xf>
    <xf numFmtId="56" fontId="2" fillId="0" borderId="6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56" fontId="2" fillId="2" borderId="5" xfId="0" applyNumberFormat="1" applyFont="1" applyFill="1" applyBorder="1" applyAlignment="1">
      <alignment horizontal="center" vertical="center"/>
    </xf>
    <xf numFmtId="56" fontId="2" fillId="2" borderId="6" xfId="0" applyNumberFormat="1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U38"/>
  <sheetViews>
    <sheetView showGridLines="0" tabSelected="1" zoomScale="129" zoomScaleNormal="129" workbookViewId="0">
      <selection activeCell="C2" sqref="C2:E2"/>
    </sheetView>
  </sheetViews>
  <sheetFormatPr defaultColWidth="8.875" defaultRowHeight="13.5" x14ac:dyDescent="0.15"/>
  <cols>
    <col min="1" max="1" width="2.25" style="45" customWidth="1"/>
    <col min="2" max="2" width="19.75" style="45" bestFit="1" customWidth="1"/>
    <col min="3" max="5" width="7.125" style="45" customWidth="1"/>
    <col min="6" max="6" width="7.5" style="45" customWidth="1"/>
    <col min="7" max="11" width="7.125" style="45" customWidth="1"/>
    <col min="12" max="12" width="2.25" style="45" customWidth="1"/>
    <col min="13" max="13" width="19.125" style="45" bestFit="1" customWidth="1"/>
    <col min="14" max="17" width="7.125" style="45" customWidth="1"/>
    <col min="18" max="18" width="2.25" style="45" customWidth="1"/>
    <col min="19" max="16384" width="8.875" style="45"/>
  </cols>
  <sheetData>
    <row r="1" spans="1:21" ht="12" customHeight="1" x14ac:dyDescent="0.15">
      <c r="A1" s="104">
        <v>0.25</v>
      </c>
    </row>
    <row r="2" spans="1:21" ht="17.45" customHeight="1" x14ac:dyDescent="0.15">
      <c r="B2" s="77" t="s">
        <v>50</v>
      </c>
      <c r="C2" s="122"/>
      <c r="D2" s="123"/>
      <c r="E2" s="124"/>
      <c r="M2" s="126" t="s">
        <v>59</v>
      </c>
      <c r="N2" s="128" t="s">
        <v>47</v>
      </c>
      <c r="O2" s="128" t="s">
        <v>48</v>
      </c>
      <c r="P2" s="94" t="s">
        <v>65</v>
      </c>
      <c r="Q2" s="94" t="s">
        <v>60</v>
      </c>
      <c r="S2" s="74"/>
      <c r="T2" s="74"/>
      <c r="U2" s="74"/>
    </row>
    <row r="3" spans="1:21" ht="17.45" customHeight="1" x14ac:dyDescent="0.15">
      <c r="B3" s="77" t="s">
        <v>55</v>
      </c>
      <c r="C3" s="121"/>
      <c r="D3" s="121"/>
      <c r="E3" s="121"/>
      <c r="M3" s="127"/>
      <c r="N3" s="129"/>
      <c r="O3" s="129"/>
      <c r="P3" s="93">
        <f>SUM(P4:P19)</f>
        <v>0.20138888888888884</v>
      </c>
      <c r="Q3" s="93">
        <f>IF(R3&lt;0,0,R3)</f>
        <v>0.16666666666666685</v>
      </c>
      <c r="R3" s="103">
        <f>K15-SUM(P4:P19)</f>
        <v>0.16666666666666685</v>
      </c>
      <c r="S3" s="74"/>
      <c r="U3" s="74"/>
    </row>
    <row r="4" spans="1:21" ht="17.45" customHeight="1" x14ac:dyDescent="0.15">
      <c r="B4" s="79"/>
      <c r="C4" s="74"/>
      <c r="D4" s="74"/>
      <c r="E4" s="74"/>
      <c r="M4" s="95">
        <v>42620</v>
      </c>
      <c r="N4" s="96">
        <v>0.61458333333333337</v>
      </c>
      <c r="O4" s="96">
        <v>0.69791666666666663</v>
      </c>
      <c r="P4" s="113">
        <f>O4-N4</f>
        <v>8.3333333333333259E-2</v>
      </c>
      <c r="Q4" s="113"/>
      <c r="S4" s="74"/>
      <c r="T4" s="74"/>
      <c r="U4" s="74"/>
    </row>
    <row r="5" spans="1:21" ht="17.45" customHeight="1" x14ac:dyDescent="0.15">
      <c r="B5" s="77" t="s">
        <v>58</v>
      </c>
      <c r="C5" s="125"/>
      <c r="D5" s="125"/>
      <c r="E5" s="125"/>
      <c r="M5" s="95">
        <v>42628</v>
      </c>
      <c r="N5" s="96">
        <v>0.66319444444444442</v>
      </c>
      <c r="O5" s="96">
        <v>0.69791666666666663</v>
      </c>
      <c r="P5" s="113">
        <f t="shared" ref="P5:P19" si="0">O5-N5</f>
        <v>3.472222222222221E-2</v>
      </c>
      <c r="Q5" s="113"/>
    </row>
    <row r="6" spans="1:21" ht="17.45" customHeight="1" x14ac:dyDescent="0.15">
      <c r="B6" s="78" t="s">
        <v>54</v>
      </c>
      <c r="C6" s="120">
        <v>42576</v>
      </c>
      <c r="D6" s="120"/>
      <c r="E6" s="120"/>
      <c r="M6" s="95">
        <v>42629</v>
      </c>
      <c r="N6" s="96">
        <v>0.34027777777777773</v>
      </c>
      <c r="O6" s="96">
        <v>0.4236111111111111</v>
      </c>
      <c r="P6" s="113">
        <f t="shared" si="0"/>
        <v>8.333333333333337E-2</v>
      </c>
      <c r="Q6" s="113"/>
    </row>
    <row r="7" spans="1:21" ht="17.45" customHeight="1" x14ac:dyDescent="0.15">
      <c r="B7" s="77" t="s">
        <v>51</v>
      </c>
      <c r="C7" s="117">
        <f ca="1">INDIRECT("temp!B"&amp;temp!A1)</f>
        <v>42631</v>
      </c>
      <c r="D7" s="118"/>
      <c r="E7" s="118"/>
      <c r="F7" s="6" t="s">
        <v>6</v>
      </c>
      <c r="G7" s="118">
        <f ca="1">C7+27</f>
        <v>42658</v>
      </c>
      <c r="H7" s="118"/>
      <c r="I7" s="119"/>
      <c r="M7" s="95"/>
      <c r="N7" s="96"/>
      <c r="O7" s="96"/>
      <c r="P7" s="113">
        <f t="shared" si="0"/>
        <v>0</v>
      </c>
      <c r="Q7" s="113"/>
    </row>
    <row r="8" spans="1:21" ht="17.45" customHeight="1" x14ac:dyDescent="0.15">
      <c r="B8" s="77" t="s">
        <v>52</v>
      </c>
      <c r="C8" s="97">
        <v>0.34027777777777773</v>
      </c>
      <c r="D8" s="73" t="s">
        <v>53</v>
      </c>
      <c r="E8" s="98">
        <v>0.69791666666666663</v>
      </c>
      <c r="F8" s="90">
        <f>E8-C8</f>
        <v>0.3576388888888889</v>
      </c>
      <c r="M8" s="95"/>
      <c r="N8" s="96"/>
      <c r="O8" s="96"/>
      <c r="P8" s="113">
        <f t="shared" si="0"/>
        <v>0</v>
      </c>
      <c r="Q8" s="113"/>
    </row>
    <row r="9" spans="1:21" ht="17.45" customHeight="1" x14ac:dyDescent="0.15">
      <c r="B9" s="77" t="s">
        <v>34</v>
      </c>
      <c r="C9" s="114">
        <f>F8-F10-F11</f>
        <v>0.32291666666666657</v>
      </c>
      <c r="D9" s="115"/>
      <c r="E9" s="116"/>
      <c r="F9" s="91"/>
      <c r="M9" s="95"/>
      <c r="N9" s="96"/>
      <c r="O9" s="96"/>
      <c r="P9" s="113">
        <f t="shared" si="0"/>
        <v>0</v>
      </c>
      <c r="Q9" s="113"/>
    </row>
    <row r="10" spans="1:21" ht="17.45" customHeight="1" x14ac:dyDescent="0.15">
      <c r="B10" s="77" t="s">
        <v>56</v>
      </c>
      <c r="C10" s="97">
        <v>0.54861111111111105</v>
      </c>
      <c r="D10" s="73" t="s">
        <v>53</v>
      </c>
      <c r="E10" s="98">
        <v>0.56597222222222221</v>
      </c>
      <c r="F10" s="90">
        <f>E10-C10</f>
        <v>1.736111111111116E-2</v>
      </c>
      <c r="M10" s="95"/>
      <c r="N10" s="96"/>
      <c r="O10" s="96"/>
      <c r="P10" s="113">
        <f t="shared" si="0"/>
        <v>0</v>
      </c>
      <c r="Q10" s="113"/>
    </row>
    <row r="11" spans="1:21" ht="17.45" customHeight="1" x14ac:dyDescent="0.15">
      <c r="B11" s="77" t="s">
        <v>57</v>
      </c>
      <c r="C11" s="97">
        <v>0.66666666666666663</v>
      </c>
      <c r="D11" s="73" t="s">
        <v>53</v>
      </c>
      <c r="E11" s="98">
        <v>0.68402777777777779</v>
      </c>
      <c r="F11" s="90">
        <f t="shared" ref="F11" si="1">E11-C11</f>
        <v>1.736111111111116E-2</v>
      </c>
      <c r="M11" s="95"/>
      <c r="N11" s="96"/>
      <c r="O11" s="96"/>
      <c r="P11" s="113">
        <f t="shared" si="0"/>
        <v>0</v>
      </c>
      <c r="Q11" s="113"/>
    </row>
    <row r="12" spans="1:21" ht="17.45" customHeight="1" x14ac:dyDescent="0.15">
      <c r="M12" s="95"/>
      <c r="N12" s="96"/>
      <c r="O12" s="96"/>
      <c r="P12" s="113">
        <f t="shared" si="0"/>
        <v>0</v>
      </c>
      <c r="Q12" s="113"/>
    </row>
    <row r="13" spans="1:21" ht="17.45" customHeight="1" x14ac:dyDescent="0.15">
      <c r="B13" s="126" t="s">
        <v>44</v>
      </c>
      <c r="C13" s="128" t="s">
        <v>47</v>
      </c>
      <c r="D13" s="128" t="s">
        <v>48</v>
      </c>
      <c r="E13" s="128" t="s">
        <v>49</v>
      </c>
      <c r="F13" s="134" t="s">
        <v>46</v>
      </c>
      <c r="G13" s="131" t="s">
        <v>45</v>
      </c>
      <c r="H13" s="132"/>
      <c r="I13" s="133"/>
      <c r="J13" s="130" t="s">
        <v>14</v>
      </c>
      <c r="K13" s="130"/>
      <c r="M13" s="95"/>
      <c r="N13" s="96"/>
      <c r="O13" s="96"/>
      <c r="P13" s="113">
        <f t="shared" si="0"/>
        <v>0</v>
      </c>
      <c r="Q13" s="113"/>
    </row>
    <row r="14" spans="1:21" ht="17.45" customHeight="1" x14ac:dyDescent="0.15">
      <c r="B14" s="127"/>
      <c r="C14" s="129"/>
      <c r="D14" s="129"/>
      <c r="E14" s="129"/>
      <c r="F14" s="135"/>
      <c r="G14" s="92" t="s">
        <v>62</v>
      </c>
      <c r="H14" s="92" t="s">
        <v>61</v>
      </c>
      <c r="I14" s="46"/>
      <c r="J14" s="130"/>
      <c r="K14" s="130"/>
      <c r="M14" s="95"/>
      <c r="N14" s="96"/>
      <c r="O14" s="96"/>
      <c r="P14" s="113">
        <f t="shared" si="0"/>
        <v>0</v>
      </c>
      <c r="Q14" s="113"/>
    </row>
    <row r="15" spans="1:21" ht="17.45" customHeight="1" x14ac:dyDescent="0.15">
      <c r="B15" s="112">
        <v>42631</v>
      </c>
      <c r="C15" s="96">
        <v>0.34027777777777773</v>
      </c>
      <c r="D15" s="96">
        <v>0.91666666666666663</v>
      </c>
      <c r="E15" s="75">
        <f>D15-C15</f>
        <v>0.57638888888888884</v>
      </c>
      <c r="F15" s="76">
        <f>IF(E15=0,0,$C$9)</f>
        <v>0.32291666666666657</v>
      </c>
      <c r="G15" s="96">
        <v>0.45833333333333331</v>
      </c>
      <c r="H15" s="96">
        <v>0.5</v>
      </c>
      <c r="I15" s="76">
        <f>H15-G15</f>
        <v>4.1666666666666685E-2</v>
      </c>
      <c r="J15" s="75">
        <f>E15-F15-I15</f>
        <v>0.21180555555555558</v>
      </c>
      <c r="K15" s="113">
        <f>SUM(J15:J19)</f>
        <v>0.36805555555555569</v>
      </c>
      <c r="M15" s="95"/>
      <c r="N15" s="96"/>
      <c r="O15" s="96"/>
      <c r="P15" s="113">
        <f t="shared" si="0"/>
        <v>0</v>
      </c>
      <c r="Q15" s="113"/>
    </row>
    <row r="16" spans="1:21" ht="17.45" customHeight="1" x14ac:dyDescent="0.15">
      <c r="B16" s="95">
        <v>42624</v>
      </c>
      <c r="C16" s="96">
        <v>0.22916666666666666</v>
      </c>
      <c r="D16" s="96">
        <v>0.75</v>
      </c>
      <c r="E16" s="75">
        <f>D16-C16</f>
        <v>0.52083333333333337</v>
      </c>
      <c r="F16" s="76">
        <f t="shared" ref="F16:F19" si="2">IF(E16=0,0,$C$9)</f>
        <v>0.32291666666666657</v>
      </c>
      <c r="G16" s="96">
        <v>0.49652777777777773</v>
      </c>
      <c r="H16" s="96">
        <v>0.53819444444444442</v>
      </c>
      <c r="I16" s="76">
        <f t="shared" ref="I16:I17" si="3">H16-G16</f>
        <v>4.1666666666666685E-2</v>
      </c>
      <c r="J16" s="75">
        <f t="shared" ref="J16:J17" si="4">E16-F16-I16</f>
        <v>0.15625000000000011</v>
      </c>
      <c r="K16" s="113"/>
      <c r="M16" s="95"/>
      <c r="N16" s="96"/>
      <c r="O16" s="96"/>
      <c r="P16" s="113">
        <f t="shared" si="0"/>
        <v>0</v>
      </c>
      <c r="Q16" s="113"/>
    </row>
    <row r="17" spans="2:17" ht="17.45" customHeight="1" x14ac:dyDescent="0.15">
      <c r="B17" s="95"/>
      <c r="C17" s="96"/>
      <c r="D17" s="96"/>
      <c r="E17" s="75">
        <f>D17-C17</f>
        <v>0</v>
      </c>
      <c r="F17" s="76">
        <f t="shared" si="2"/>
        <v>0</v>
      </c>
      <c r="G17" s="96"/>
      <c r="H17" s="96"/>
      <c r="I17" s="76">
        <f t="shared" si="3"/>
        <v>0</v>
      </c>
      <c r="J17" s="75">
        <f t="shared" si="4"/>
        <v>0</v>
      </c>
      <c r="K17" s="113"/>
      <c r="M17" s="95"/>
      <c r="N17" s="96"/>
      <c r="O17" s="96"/>
      <c r="P17" s="113">
        <f t="shared" si="0"/>
        <v>0</v>
      </c>
      <c r="Q17" s="113"/>
    </row>
    <row r="18" spans="2:17" ht="17.45" customHeight="1" x14ac:dyDescent="0.15">
      <c r="B18" s="95"/>
      <c r="C18" s="96"/>
      <c r="D18" s="96"/>
      <c r="E18" s="84">
        <f t="shared" ref="E18:E19" si="5">D18-C18</f>
        <v>0</v>
      </c>
      <c r="F18" s="76">
        <f t="shared" si="2"/>
        <v>0</v>
      </c>
      <c r="G18" s="96"/>
      <c r="H18" s="96"/>
      <c r="I18" s="76">
        <f t="shared" ref="I18:I19" si="6">H18-G18</f>
        <v>0</v>
      </c>
      <c r="J18" s="84">
        <f t="shared" ref="J18:J19" si="7">E18-F18-I18</f>
        <v>0</v>
      </c>
      <c r="K18" s="113"/>
      <c r="M18" s="95"/>
      <c r="N18" s="96"/>
      <c r="O18" s="96"/>
      <c r="P18" s="113">
        <f t="shared" si="0"/>
        <v>0</v>
      </c>
      <c r="Q18" s="113"/>
    </row>
    <row r="19" spans="2:17" ht="17.45" customHeight="1" x14ac:dyDescent="0.15">
      <c r="B19" s="95"/>
      <c r="C19" s="96"/>
      <c r="D19" s="96"/>
      <c r="E19" s="84">
        <f t="shared" si="5"/>
        <v>0</v>
      </c>
      <c r="F19" s="76">
        <f t="shared" si="2"/>
        <v>0</v>
      </c>
      <c r="G19" s="96"/>
      <c r="H19" s="96"/>
      <c r="I19" s="76">
        <f t="shared" si="6"/>
        <v>0</v>
      </c>
      <c r="J19" s="84">
        <f t="shared" si="7"/>
        <v>0</v>
      </c>
      <c r="K19" s="113"/>
      <c r="M19" s="95"/>
      <c r="N19" s="96"/>
      <c r="O19" s="96"/>
      <c r="P19" s="113">
        <f t="shared" si="0"/>
        <v>0</v>
      </c>
      <c r="Q19" s="113"/>
    </row>
    <row r="20" spans="2:17" ht="12" customHeight="1" x14ac:dyDescent="0.15"/>
    <row r="21" spans="2:17" ht="14.45" customHeight="1" x14ac:dyDescent="0.15"/>
    <row r="22" spans="2:17" ht="14.45" customHeight="1" x14ac:dyDescent="0.15"/>
    <row r="23" spans="2:17" ht="14.45" customHeight="1" x14ac:dyDescent="0.15"/>
    <row r="24" spans="2:17" ht="14.45" customHeight="1" x14ac:dyDescent="0.15"/>
    <row r="25" spans="2:17" ht="14.45" customHeight="1" x14ac:dyDescent="0.15"/>
    <row r="26" spans="2:17" ht="14.45" customHeight="1" x14ac:dyDescent="0.15"/>
    <row r="27" spans="2:17" ht="14.45" customHeight="1" x14ac:dyDescent="0.15"/>
    <row r="28" spans="2:17" ht="14.45" customHeight="1" x14ac:dyDescent="0.15"/>
    <row r="29" spans="2:17" ht="14.45" customHeight="1" x14ac:dyDescent="0.15"/>
    <row r="30" spans="2:17" ht="14.45" customHeight="1" x14ac:dyDescent="0.15"/>
    <row r="31" spans="2:17" ht="14.45" customHeight="1" x14ac:dyDescent="0.15"/>
    <row r="32" spans="2:17" ht="14.45" customHeight="1" x14ac:dyDescent="0.15"/>
    <row r="33" ht="14.45" customHeight="1" x14ac:dyDescent="0.15"/>
    <row r="34" ht="14.45" customHeight="1" x14ac:dyDescent="0.15"/>
    <row r="35" ht="14.45" customHeight="1" x14ac:dyDescent="0.15"/>
    <row r="36" ht="14.45" customHeight="1" x14ac:dyDescent="0.15"/>
    <row r="37" ht="14.45" customHeight="1" x14ac:dyDescent="0.15"/>
    <row r="38" ht="14.45" customHeight="1" x14ac:dyDescent="0.15"/>
  </sheetData>
  <sheetProtection sheet="1" objects="1" scenarios="1" selectLockedCells="1"/>
  <mergeCells count="34">
    <mergeCell ref="K15:K19"/>
    <mergeCell ref="J13:K14"/>
    <mergeCell ref="G13:I13"/>
    <mergeCell ref="B13:B14"/>
    <mergeCell ref="C13:C14"/>
    <mergeCell ref="D13:D14"/>
    <mergeCell ref="E13:E14"/>
    <mergeCell ref="F13:F14"/>
    <mergeCell ref="C2:E2"/>
    <mergeCell ref="C5:E5"/>
    <mergeCell ref="M2:M3"/>
    <mergeCell ref="N2:N3"/>
    <mergeCell ref="O2:O3"/>
    <mergeCell ref="C9:E9"/>
    <mergeCell ref="C7:E7"/>
    <mergeCell ref="G7:I7"/>
    <mergeCell ref="C6:E6"/>
    <mergeCell ref="C3:E3"/>
    <mergeCell ref="P4:Q4"/>
    <mergeCell ref="P5:Q5"/>
    <mergeCell ref="P6:Q6"/>
    <mergeCell ref="P7:Q7"/>
    <mergeCell ref="P8:Q8"/>
    <mergeCell ref="P9:Q9"/>
    <mergeCell ref="P10:Q10"/>
    <mergeCell ref="P11:Q11"/>
    <mergeCell ref="P12:Q12"/>
    <mergeCell ref="P13:Q13"/>
    <mergeCell ref="P19:Q19"/>
    <mergeCell ref="P14:Q14"/>
    <mergeCell ref="P15:Q15"/>
    <mergeCell ref="P16:Q16"/>
    <mergeCell ref="P17:Q17"/>
    <mergeCell ref="P18:Q18"/>
  </mergeCells>
  <phoneticPr fontId="1"/>
  <dataValidations count="1">
    <dataValidation imeMode="on" allowBlank="1" showInputMessage="1" showErrorMessage="1" sqref="C2:E3 C5:E5"/>
  </dataValidations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A41"/>
  <sheetViews>
    <sheetView showGridLines="0" showZeros="0" workbookViewId="0"/>
  </sheetViews>
  <sheetFormatPr defaultColWidth="9" defaultRowHeight="13.5" x14ac:dyDescent="0.15"/>
  <cols>
    <col min="1" max="1" width="2.5" style="48" customWidth="1"/>
    <col min="2" max="2" width="18" style="48" customWidth="1"/>
    <col min="3" max="3" width="2.625" style="48" customWidth="1"/>
    <col min="4" max="4" width="12.25" style="48" customWidth="1"/>
    <col min="5" max="5" width="5.75" style="48" bestFit="1" customWidth="1"/>
    <col min="6" max="6" width="9" style="48"/>
    <col min="7" max="7" width="2.625" style="48" customWidth="1"/>
    <col min="8" max="9" width="9" style="48"/>
    <col min="10" max="10" width="2.75" style="48" customWidth="1"/>
    <col min="11" max="12" width="9" style="48"/>
    <col min="13" max="13" width="3.5" style="48" customWidth="1"/>
    <col min="14" max="14" width="18" style="48" customWidth="1"/>
    <col min="15" max="15" width="11.625" style="48" customWidth="1"/>
    <col min="16" max="16" width="5.75" style="48" bestFit="1" customWidth="1"/>
    <col min="17" max="17" width="9" style="48"/>
    <col min="18" max="18" width="2.75" style="48" customWidth="1"/>
    <col min="19" max="19" width="9" style="48"/>
    <col min="20" max="20" width="2.875" style="48" customWidth="1"/>
    <col min="21" max="21" width="6.25" style="48" customWidth="1"/>
    <col min="22" max="22" width="2.75" style="48" customWidth="1"/>
    <col min="23" max="24" width="9.375" style="48" customWidth="1"/>
    <col min="25" max="256" width="9" style="48"/>
    <col min="257" max="257" width="2.5" style="48" customWidth="1"/>
    <col min="258" max="258" width="15.625" style="48" customWidth="1"/>
    <col min="259" max="259" width="2.625" style="48" customWidth="1"/>
    <col min="260" max="260" width="12.25" style="48" customWidth="1"/>
    <col min="261" max="261" width="4.375" style="48" customWidth="1"/>
    <col min="262" max="262" width="9" style="48"/>
    <col min="263" max="263" width="2.625" style="48" customWidth="1"/>
    <col min="264" max="265" width="9" style="48"/>
    <col min="266" max="266" width="2.75" style="48" customWidth="1"/>
    <col min="267" max="268" width="9" style="48"/>
    <col min="269" max="269" width="3.5" style="48" customWidth="1"/>
    <col min="270" max="270" width="18" style="48" customWidth="1"/>
    <col min="271" max="271" width="11.625" style="48" customWidth="1"/>
    <col min="272" max="272" width="5.75" style="48" bestFit="1" customWidth="1"/>
    <col min="273" max="273" width="9" style="48"/>
    <col min="274" max="274" width="2.75" style="48" customWidth="1"/>
    <col min="275" max="275" width="9" style="48"/>
    <col min="276" max="276" width="2.875" style="48" customWidth="1"/>
    <col min="277" max="277" width="6.25" style="48" customWidth="1"/>
    <col min="278" max="278" width="2.75" style="48" customWidth="1"/>
    <col min="279" max="280" width="9.375" style="48" customWidth="1"/>
    <col min="281" max="512" width="9" style="48"/>
    <col min="513" max="513" width="2.5" style="48" customWidth="1"/>
    <col min="514" max="514" width="15.625" style="48" customWidth="1"/>
    <col min="515" max="515" width="2.625" style="48" customWidth="1"/>
    <col min="516" max="516" width="12.25" style="48" customWidth="1"/>
    <col min="517" max="517" width="4.375" style="48" customWidth="1"/>
    <col min="518" max="518" width="9" style="48"/>
    <col min="519" max="519" width="2.625" style="48" customWidth="1"/>
    <col min="520" max="521" width="9" style="48"/>
    <col min="522" max="522" width="2.75" style="48" customWidth="1"/>
    <col min="523" max="524" width="9" style="48"/>
    <col min="525" max="525" width="3.5" style="48" customWidth="1"/>
    <col min="526" max="526" width="18" style="48" customWidth="1"/>
    <col min="527" max="527" width="11.625" style="48" customWidth="1"/>
    <col min="528" max="528" width="5.75" style="48" bestFit="1" customWidth="1"/>
    <col min="529" max="529" width="9" style="48"/>
    <col min="530" max="530" width="2.75" style="48" customWidth="1"/>
    <col min="531" max="531" width="9" style="48"/>
    <col min="532" max="532" width="2.875" style="48" customWidth="1"/>
    <col min="533" max="533" width="6.25" style="48" customWidth="1"/>
    <col min="534" max="534" width="2.75" style="48" customWidth="1"/>
    <col min="535" max="536" width="9.375" style="48" customWidth="1"/>
    <col min="537" max="768" width="9" style="48"/>
    <col min="769" max="769" width="2.5" style="48" customWidth="1"/>
    <col min="770" max="770" width="15.625" style="48" customWidth="1"/>
    <col min="771" max="771" width="2.625" style="48" customWidth="1"/>
    <col min="772" max="772" width="12.25" style="48" customWidth="1"/>
    <col min="773" max="773" width="4.375" style="48" customWidth="1"/>
    <col min="774" max="774" width="9" style="48"/>
    <col min="775" max="775" width="2.625" style="48" customWidth="1"/>
    <col min="776" max="777" width="9" style="48"/>
    <col min="778" max="778" width="2.75" style="48" customWidth="1"/>
    <col min="779" max="780" width="9" style="48"/>
    <col min="781" max="781" width="3.5" style="48" customWidth="1"/>
    <col min="782" max="782" width="18" style="48" customWidth="1"/>
    <col min="783" max="783" width="11.625" style="48" customWidth="1"/>
    <col min="784" max="784" width="5.75" style="48" bestFit="1" customWidth="1"/>
    <col min="785" max="785" width="9" style="48"/>
    <col min="786" max="786" width="2.75" style="48" customWidth="1"/>
    <col min="787" max="787" width="9" style="48"/>
    <col min="788" max="788" width="2.875" style="48" customWidth="1"/>
    <col min="789" max="789" width="6.25" style="48" customWidth="1"/>
    <col min="790" max="790" width="2.75" style="48" customWidth="1"/>
    <col min="791" max="792" width="9.375" style="48" customWidth="1"/>
    <col min="793" max="1024" width="9" style="48"/>
    <col min="1025" max="1025" width="2.5" style="48" customWidth="1"/>
    <col min="1026" max="1026" width="15.625" style="48" customWidth="1"/>
    <col min="1027" max="1027" width="2.625" style="48" customWidth="1"/>
    <col min="1028" max="1028" width="12.25" style="48" customWidth="1"/>
    <col min="1029" max="1029" width="4.375" style="48" customWidth="1"/>
    <col min="1030" max="1030" width="9" style="48"/>
    <col min="1031" max="1031" width="2.625" style="48" customWidth="1"/>
    <col min="1032" max="1033" width="9" style="48"/>
    <col min="1034" max="1034" width="2.75" style="48" customWidth="1"/>
    <col min="1035" max="1036" width="9" style="48"/>
    <col min="1037" max="1037" width="3.5" style="48" customWidth="1"/>
    <col min="1038" max="1038" width="18" style="48" customWidth="1"/>
    <col min="1039" max="1039" width="11.625" style="48" customWidth="1"/>
    <col min="1040" max="1040" width="5.75" style="48" bestFit="1" customWidth="1"/>
    <col min="1041" max="1041" width="9" style="48"/>
    <col min="1042" max="1042" width="2.75" style="48" customWidth="1"/>
    <col min="1043" max="1043" width="9" style="48"/>
    <col min="1044" max="1044" width="2.875" style="48" customWidth="1"/>
    <col min="1045" max="1045" width="6.25" style="48" customWidth="1"/>
    <col min="1046" max="1046" width="2.75" style="48" customWidth="1"/>
    <col min="1047" max="1048" width="9.375" style="48" customWidth="1"/>
    <col min="1049" max="1280" width="9" style="48"/>
    <col min="1281" max="1281" width="2.5" style="48" customWidth="1"/>
    <col min="1282" max="1282" width="15.625" style="48" customWidth="1"/>
    <col min="1283" max="1283" width="2.625" style="48" customWidth="1"/>
    <col min="1284" max="1284" width="12.25" style="48" customWidth="1"/>
    <col min="1285" max="1285" width="4.375" style="48" customWidth="1"/>
    <col min="1286" max="1286" width="9" style="48"/>
    <col min="1287" max="1287" width="2.625" style="48" customWidth="1"/>
    <col min="1288" max="1289" width="9" style="48"/>
    <col min="1290" max="1290" width="2.75" style="48" customWidth="1"/>
    <col min="1291" max="1292" width="9" style="48"/>
    <col min="1293" max="1293" width="3.5" style="48" customWidth="1"/>
    <col min="1294" max="1294" width="18" style="48" customWidth="1"/>
    <col min="1295" max="1295" width="11.625" style="48" customWidth="1"/>
    <col min="1296" max="1296" width="5.75" style="48" bestFit="1" customWidth="1"/>
    <col min="1297" max="1297" width="9" style="48"/>
    <col min="1298" max="1298" width="2.75" style="48" customWidth="1"/>
    <col min="1299" max="1299" width="9" style="48"/>
    <col min="1300" max="1300" width="2.875" style="48" customWidth="1"/>
    <col min="1301" max="1301" width="6.25" style="48" customWidth="1"/>
    <col min="1302" max="1302" width="2.75" style="48" customWidth="1"/>
    <col min="1303" max="1304" width="9.375" style="48" customWidth="1"/>
    <col min="1305" max="1536" width="9" style="48"/>
    <col min="1537" max="1537" width="2.5" style="48" customWidth="1"/>
    <col min="1538" max="1538" width="15.625" style="48" customWidth="1"/>
    <col min="1539" max="1539" width="2.625" style="48" customWidth="1"/>
    <col min="1540" max="1540" width="12.25" style="48" customWidth="1"/>
    <col min="1541" max="1541" width="4.375" style="48" customWidth="1"/>
    <col min="1542" max="1542" width="9" style="48"/>
    <col min="1543" max="1543" width="2.625" style="48" customWidth="1"/>
    <col min="1544" max="1545" width="9" style="48"/>
    <col min="1546" max="1546" width="2.75" style="48" customWidth="1"/>
    <col min="1547" max="1548" width="9" style="48"/>
    <col min="1549" max="1549" width="3.5" style="48" customWidth="1"/>
    <col min="1550" max="1550" width="18" style="48" customWidth="1"/>
    <col min="1551" max="1551" width="11.625" style="48" customWidth="1"/>
    <col min="1552" max="1552" width="5.75" style="48" bestFit="1" customWidth="1"/>
    <col min="1553" max="1553" width="9" style="48"/>
    <col min="1554" max="1554" width="2.75" style="48" customWidth="1"/>
    <col min="1555" max="1555" width="9" style="48"/>
    <col min="1556" max="1556" width="2.875" style="48" customWidth="1"/>
    <col min="1557" max="1557" width="6.25" style="48" customWidth="1"/>
    <col min="1558" max="1558" width="2.75" style="48" customWidth="1"/>
    <col min="1559" max="1560" width="9.375" style="48" customWidth="1"/>
    <col min="1561" max="1792" width="9" style="48"/>
    <col min="1793" max="1793" width="2.5" style="48" customWidth="1"/>
    <col min="1794" max="1794" width="15.625" style="48" customWidth="1"/>
    <col min="1795" max="1795" width="2.625" style="48" customWidth="1"/>
    <col min="1796" max="1796" width="12.25" style="48" customWidth="1"/>
    <col min="1797" max="1797" width="4.375" style="48" customWidth="1"/>
    <col min="1798" max="1798" width="9" style="48"/>
    <col min="1799" max="1799" width="2.625" style="48" customWidth="1"/>
    <col min="1800" max="1801" width="9" style="48"/>
    <col min="1802" max="1802" width="2.75" style="48" customWidth="1"/>
    <col min="1803" max="1804" width="9" style="48"/>
    <col min="1805" max="1805" width="3.5" style="48" customWidth="1"/>
    <col min="1806" max="1806" width="18" style="48" customWidth="1"/>
    <col min="1807" max="1807" width="11.625" style="48" customWidth="1"/>
    <col min="1808" max="1808" width="5.75" style="48" bestFit="1" customWidth="1"/>
    <col min="1809" max="1809" width="9" style="48"/>
    <col min="1810" max="1810" width="2.75" style="48" customWidth="1"/>
    <col min="1811" max="1811" width="9" style="48"/>
    <col min="1812" max="1812" width="2.875" style="48" customWidth="1"/>
    <col min="1813" max="1813" width="6.25" style="48" customWidth="1"/>
    <col min="1814" max="1814" width="2.75" style="48" customWidth="1"/>
    <col min="1815" max="1816" width="9.375" style="48" customWidth="1"/>
    <col min="1817" max="2048" width="9" style="48"/>
    <col min="2049" max="2049" width="2.5" style="48" customWidth="1"/>
    <col min="2050" max="2050" width="15.625" style="48" customWidth="1"/>
    <col min="2051" max="2051" width="2.625" style="48" customWidth="1"/>
    <col min="2052" max="2052" width="12.25" style="48" customWidth="1"/>
    <col min="2053" max="2053" width="4.375" style="48" customWidth="1"/>
    <col min="2054" max="2054" width="9" style="48"/>
    <col min="2055" max="2055" width="2.625" style="48" customWidth="1"/>
    <col min="2056" max="2057" width="9" style="48"/>
    <col min="2058" max="2058" width="2.75" style="48" customWidth="1"/>
    <col min="2059" max="2060" width="9" style="48"/>
    <col min="2061" max="2061" width="3.5" style="48" customWidth="1"/>
    <col min="2062" max="2062" width="18" style="48" customWidth="1"/>
    <col min="2063" max="2063" width="11.625" style="48" customWidth="1"/>
    <col min="2064" max="2064" width="5.75" style="48" bestFit="1" customWidth="1"/>
    <col min="2065" max="2065" width="9" style="48"/>
    <col min="2066" max="2066" width="2.75" style="48" customWidth="1"/>
    <col min="2067" max="2067" width="9" style="48"/>
    <col min="2068" max="2068" width="2.875" style="48" customWidth="1"/>
    <col min="2069" max="2069" width="6.25" style="48" customWidth="1"/>
    <col min="2070" max="2070" width="2.75" style="48" customWidth="1"/>
    <col min="2071" max="2072" width="9.375" style="48" customWidth="1"/>
    <col min="2073" max="2304" width="9" style="48"/>
    <col min="2305" max="2305" width="2.5" style="48" customWidth="1"/>
    <col min="2306" max="2306" width="15.625" style="48" customWidth="1"/>
    <col min="2307" max="2307" width="2.625" style="48" customWidth="1"/>
    <col min="2308" max="2308" width="12.25" style="48" customWidth="1"/>
    <col min="2309" max="2309" width="4.375" style="48" customWidth="1"/>
    <col min="2310" max="2310" width="9" style="48"/>
    <col min="2311" max="2311" width="2.625" style="48" customWidth="1"/>
    <col min="2312" max="2313" width="9" style="48"/>
    <col min="2314" max="2314" width="2.75" style="48" customWidth="1"/>
    <col min="2315" max="2316" width="9" style="48"/>
    <col min="2317" max="2317" width="3.5" style="48" customWidth="1"/>
    <col min="2318" max="2318" width="18" style="48" customWidth="1"/>
    <col min="2319" max="2319" width="11.625" style="48" customWidth="1"/>
    <col min="2320" max="2320" width="5.75" style="48" bestFit="1" customWidth="1"/>
    <col min="2321" max="2321" width="9" style="48"/>
    <col min="2322" max="2322" width="2.75" style="48" customWidth="1"/>
    <col min="2323" max="2323" width="9" style="48"/>
    <col min="2324" max="2324" width="2.875" style="48" customWidth="1"/>
    <col min="2325" max="2325" width="6.25" style="48" customWidth="1"/>
    <col min="2326" max="2326" width="2.75" style="48" customWidth="1"/>
    <col min="2327" max="2328" width="9.375" style="48" customWidth="1"/>
    <col min="2329" max="2560" width="9" style="48"/>
    <col min="2561" max="2561" width="2.5" style="48" customWidth="1"/>
    <col min="2562" max="2562" width="15.625" style="48" customWidth="1"/>
    <col min="2563" max="2563" width="2.625" style="48" customWidth="1"/>
    <col min="2564" max="2564" width="12.25" style="48" customWidth="1"/>
    <col min="2565" max="2565" width="4.375" style="48" customWidth="1"/>
    <col min="2566" max="2566" width="9" style="48"/>
    <col min="2567" max="2567" width="2.625" style="48" customWidth="1"/>
    <col min="2568" max="2569" width="9" style="48"/>
    <col min="2570" max="2570" width="2.75" style="48" customWidth="1"/>
    <col min="2571" max="2572" width="9" style="48"/>
    <col min="2573" max="2573" width="3.5" style="48" customWidth="1"/>
    <col min="2574" max="2574" width="18" style="48" customWidth="1"/>
    <col min="2575" max="2575" width="11.625" style="48" customWidth="1"/>
    <col min="2576" max="2576" width="5.75" style="48" bestFit="1" customWidth="1"/>
    <col min="2577" max="2577" width="9" style="48"/>
    <col min="2578" max="2578" width="2.75" style="48" customWidth="1"/>
    <col min="2579" max="2579" width="9" style="48"/>
    <col min="2580" max="2580" width="2.875" style="48" customWidth="1"/>
    <col min="2581" max="2581" width="6.25" style="48" customWidth="1"/>
    <col min="2582" max="2582" width="2.75" style="48" customWidth="1"/>
    <col min="2583" max="2584" width="9.375" style="48" customWidth="1"/>
    <col min="2585" max="2816" width="9" style="48"/>
    <col min="2817" max="2817" width="2.5" style="48" customWidth="1"/>
    <col min="2818" max="2818" width="15.625" style="48" customWidth="1"/>
    <col min="2819" max="2819" width="2.625" style="48" customWidth="1"/>
    <col min="2820" max="2820" width="12.25" style="48" customWidth="1"/>
    <col min="2821" max="2821" width="4.375" style="48" customWidth="1"/>
    <col min="2822" max="2822" width="9" style="48"/>
    <col min="2823" max="2823" width="2.625" style="48" customWidth="1"/>
    <col min="2824" max="2825" width="9" style="48"/>
    <col min="2826" max="2826" width="2.75" style="48" customWidth="1"/>
    <col min="2827" max="2828" width="9" style="48"/>
    <col min="2829" max="2829" width="3.5" style="48" customWidth="1"/>
    <col min="2830" max="2830" width="18" style="48" customWidth="1"/>
    <col min="2831" max="2831" width="11.625" style="48" customWidth="1"/>
    <col min="2832" max="2832" width="5.75" style="48" bestFit="1" customWidth="1"/>
    <col min="2833" max="2833" width="9" style="48"/>
    <col min="2834" max="2834" width="2.75" style="48" customWidth="1"/>
    <col min="2835" max="2835" width="9" style="48"/>
    <col min="2836" max="2836" width="2.875" style="48" customWidth="1"/>
    <col min="2837" max="2837" width="6.25" style="48" customWidth="1"/>
    <col min="2838" max="2838" width="2.75" style="48" customWidth="1"/>
    <col min="2839" max="2840" width="9.375" style="48" customWidth="1"/>
    <col min="2841" max="3072" width="9" style="48"/>
    <col min="3073" max="3073" width="2.5" style="48" customWidth="1"/>
    <col min="3074" max="3074" width="15.625" style="48" customWidth="1"/>
    <col min="3075" max="3075" width="2.625" style="48" customWidth="1"/>
    <col min="3076" max="3076" width="12.25" style="48" customWidth="1"/>
    <col min="3077" max="3077" width="4.375" style="48" customWidth="1"/>
    <col min="3078" max="3078" width="9" style="48"/>
    <col min="3079" max="3079" width="2.625" style="48" customWidth="1"/>
    <col min="3080" max="3081" width="9" style="48"/>
    <col min="3082" max="3082" width="2.75" style="48" customWidth="1"/>
    <col min="3083" max="3084" width="9" style="48"/>
    <col min="3085" max="3085" width="3.5" style="48" customWidth="1"/>
    <col min="3086" max="3086" width="18" style="48" customWidth="1"/>
    <col min="3087" max="3087" width="11.625" style="48" customWidth="1"/>
    <col min="3088" max="3088" width="5.75" style="48" bestFit="1" customWidth="1"/>
    <col min="3089" max="3089" width="9" style="48"/>
    <col min="3090" max="3090" width="2.75" style="48" customWidth="1"/>
    <col min="3091" max="3091" width="9" style="48"/>
    <col min="3092" max="3092" width="2.875" style="48" customWidth="1"/>
    <col min="3093" max="3093" width="6.25" style="48" customWidth="1"/>
    <col min="3094" max="3094" width="2.75" style="48" customWidth="1"/>
    <col min="3095" max="3096" width="9.375" style="48" customWidth="1"/>
    <col min="3097" max="3328" width="9" style="48"/>
    <col min="3329" max="3329" width="2.5" style="48" customWidth="1"/>
    <col min="3330" max="3330" width="15.625" style="48" customWidth="1"/>
    <col min="3331" max="3331" width="2.625" style="48" customWidth="1"/>
    <col min="3332" max="3332" width="12.25" style="48" customWidth="1"/>
    <col min="3333" max="3333" width="4.375" style="48" customWidth="1"/>
    <col min="3334" max="3334" width="9" style="48"/>
    <col min="3335" max="3335" width="2.625" style="48" customWidth="1"/>
    <col min="3336" max="3337" width="9" style="48"/>
    <col min="3338" max="3338" width="2.75" style="48" customWidth="1"/>
    <col min="3339" max="3340" width="9" style="48"/>
    <col min="3341" max="3341" width="3.5" style="48" customWidth="1"/>
    <col min="3342" max="3342" width="18" style="48" customWidth="1"/>
    <col min="3343" max="3343" width="11.625" style="48" customWidth="1"/>
    <col min="3344" max="3344" width="5.75" style="48" bestFit="1" customWidth="1"/>
    <col min="3345" max="3345" width="9" style="48"/>
    <col min="3346" max="3346" width="2.75" style="48" customWidth="1"/>
    <col min="3347" max="3347" width="9" style="48"/>
    <col min="3348" max="3348" width="2.875" style="48" customWidth="1"/>
    <col min="3349" max="3349" width="6.25" style="48" customWidth="1"/>
    <col min="3350" max="3350" width="2.75" style="48" customWidth="1"/>
    <col min="3351" max="3352" width="9.375" style="48" customWidth="1"/>
    <col min="3353" max="3584" width="9" style="48"/>
    <col min="3585" max="3585" width="2.5" style="48" customWidth="1"/>
    <col min="3586" max="3586" width="15.625" style="48" customWidth="1"/>
    <col min="3587" max="3587" width="2.625" style="48" customWidth="1"/>
    <col min="3588" max="3588" width="12.25" style="48" customWidth="1"/>
    <col min="3589" max="3589" width="4.375" style="48" customWidth="1"/>
    <col min="3590" max="3590" width="9" style="48"/>
    <col min="3591" max="3591" width="2.625" style="48" customWidth="1"/>
    <col min="3592" max="3593" width="9" style="48"/>
    <col min="3594" max="3594" width="2.75" style="48" customWidth="1"/>
    <col min="3595" max="3596" width="9" style="48"/>
    <col min="3597" max="3597" width="3.5" style="48" customWidth="1"/>
    <col min="3598" max="3598" width="18" style="48" customWidth="1"/>
    <col min="3599" max="3599" width="11.625" style="48" customWidth="1"/>
    <col min="3600" max="3600" width="5.75" style="48" bestFit="1" customWidth="1"/>
    <col min="3601" max="3601" width="9" style="48"/>
    <col min="3602" max="3602" width="2.75" style="48" customWidth="1"/>
    <col min="3603" max="3603" width="9" style="48"/>
    <col min="3604" max="3604" width="2.875" style="48" customWidth="1"/>
    <col min="3605" max="3605" width="6.25" style="48" customWidth="1"/>
    <col min="3606" max="3606" width="2.75" style="48" customWidth="1"/>
    <col min="3607" max="3608" width="9.375" style="48" customWidth="1"/>
    <col min="3609" max="3840" width="9" style="48"/>
    <col min="3841" max="3841" width="2.5" style="48" customWidth="1"/>
    <col min="3842" max="3842" width="15.625" style="48" customWidth="1"/>
    <col min="3843" max="3843" width="2.625" style="48" customWidth="1"/>
    <col min="3844" max="3844" width="12.25" style="48" customWidth="1"/>
    <col min="3845" max="3845" width="4.375" style="48" customWidth="1"/>
    <col min="3846" max="3846" width="9" style="48"/>
    <col min="3847" max="3847" width="2.625" style="48" customWidth="1"/>
    <col min="3848" max="3849" width="9" style="48"/>
    <col min="3850" max="3850" width="2.75" style="48" customWidth="1"/>
    <col min="3851" max="3852" width="9" style="48"/>
    <col min="3853" max="3853" width="3.5" style="48" customWidth="1"/>
    <col min="3854" max="3854" width="18" style="48" customWidth="1"/>
    <col min="3855" max="3855" width="11.625" style="48" customWidth="1"/>
    <col min="3856" max="3856" width="5.75" style="48" bestFit="1" customWidth="1"/>
    <col min="3857" max="3857" width="9" style="48"/>
    <col min="3858" max="3858" width="2.75" style="48" customWidth="1"/>
    <col min="3859" max="3859" width="9" style="48"/>
    <col min="3860" max="3860" width="2.875" style="48" customWidth="1"/>
    <col min="3861" max="3861" width="6.25" style="48" customWidth="1"/>
    <col min="3862" max="3862" width="2.75" style="48" customWidth="1"/>
    <col min="3863" max="3864" width="9.375" style="48" customWidth="1"/>
    <col min="3865" max="4096" width="9" style="48"/>
    <col min="4097" max="4097" width="2.5" style="48" customWidth="1"/>
    <col min="4098" max="4098" width="15.625" style="48" customWidth="1"/>
    <col min="4099" max="4099" width="2.625" style="48" customWidth="1"/>
    <col min="4100" max="4100" width="12.25" style="48" customWidth="1"/>
    <col min="4101" max="4101" width="4.375" style="48" customWidth="1"/>
    <col min="4102" max="4102" width="9" style="48"/>
    <col min="4103" max="4103" width="2.625" style="48" customWidth="1"/>
    <col min="4104" max="4105" width="9" style="48"/>
    <col min="4106" max="4106" width="2.75" style="48" customWidth="1"/>
    <col min="4107" max="4108" width="9" style="48"/>
    <col min="4109" max="4109" width="3.5" style="48" customWidth="1"/>
    <col min="4110" max="4110" width="18" style="48" customWidth="1"/>
    <col min="4111" max="4111" width="11.625" style="48" customWidth="1"/>
    <col min="4112" max="4112" width="5.75" style="48" bestFit="1" customWidth="1"/>
    <col min="4113" max="4113" width="9" style="48"/>
    <col min="4114" max="4114" width="2.75" style="48" customWidth="1"/>
    <col min="4115" max="4115" width="9" style="48"/>
    <col min="4116" max="4116" width="2.875" style="48" customWidth="1"/>
    <col min="4117" max="4117" width="6.25" style="48" customWidth="1"/>
    <col min="4118" max="4118" width="2.75" style="48" customWidth="1"/>
    <col min="4119" max="4120" width="9.375" style="48" customWidth="1"/>
    <col min="4121" max="4352" width="9" style="48"/>
    <col min="4353" max="4353" width="2.5" style="48" customWidth="1"/>
    <col min="4354" max="4354" width="15.625" style="48" customWidth="1"/>
    <col min="4355" max="4355" width="2.625" style="48" customWidth="1"/>
    <col min="4356" max="4356" width="12.25" style="48" customWidth="1"/>
    <col min="4357" max="4357" width="4.375" style="48" customWidth="1"/>
    <col min="4358" max="4358" width="9" style="48"/>
    <col min="4359" max="4359" width="2.625" style="48" customWidth="1"/>
    <col min="4360" max="4361" width="9" style="48"/>
    <col min="4362" max="4362" width="2.75" style="48" customWidth="1"/>
    <col min="4363" max="4364" width="9" style="48"/>
    <col min="4365" max="4365" width="3.5" style="48" customWidth="1"/>
    <col min="4366" max="4366" width="18" style="48" customWidth="1"/>
    <col min="4367" max="4367" width="11.625" style="48" customWidth="1"/>
    <col min="4368" max="4368" width="5.75" style="48" bestFit="1" customWidth="1"/>
    <col min="4369" max="4369" width="9" style="48"/>
    <col min="4370" max="4370" width="2.75" style="48" customWidth="1"/>
    <col min="4371" max="4371" width="9" style="48"/>
    <col min="4372" max="4372" width="2.875" style="48" customWidth="1"/>
    <col min="4373" max="4373" width="6.25" style="48" customWidth="1"/>
    <col min="4374" max="4374" width="2.75" style="48" customWidth="1"/>
    <col min="4375" max="4376" width="9.375" style="48" customWidth="1"/>
    <col min="4377" max="4608" width="9" style="48"/>
    <col min="4609" max="4609" width="2.5" style="48" customWidth="1"/>
    <col min="4610" max="4610" width="15.625" style="48" customWidth="1"/>
    <col min="4611" max="4611" width="2.625" style="48" customWidth="1"/>
    <col min="4612" max="4612" width="12.25" style="48" customWidth="1"/>
    <col min="4613" max="4613" width="4.375" style="48" customWidth="1"/>
    <col min="4614" max="4614" width="9" style="48"/>
    <col min="4615" max="4615" width="2.625" style="48" customWidth="1"/>
    <col min="4616" max="4617" width="9" style="48"/>
    <col min="4618" max="4618" width="2.75" style="48" customWidth="1"/>
    <col min="4619" max="4620" width="9" style="48"/>
    <col min="4621" max="4621" width="3.5" style="48" customWidth="1"/>
    <col min="4622" max="4622" width="18" style="48" customWidth="1"/>
    <col min="4623" max="4623" width="11.625" style="48" customWidth="1"/>
    <col min="4624" max="4624" width="5.75" style="48" bestFit="1" customWidth="1"/>
    <col min="4625" max="4625" width="9" style="48"/>
    <col min="4626" max="4626" width="2.75" style="48" customWidth="1"/>
    <col min="4627" max="4627" width="9" style="48"/>
    <col min="4628" max="4628" width="2.875" style="48" customWidth="1"/>
    <col min="4629" max="4629" width="6.25" style="48" customWidth="1"/>
    <col min="4630" max="4630" width="2.75" style="48" customWidth="1"/>
    <col min="4631" max="4632" width="9.375" style="48" customWidth="1"/>
    <col min="4633" max="4864" width="9" style="48"/>
    <col min="4865" max="4865" width="2.5" style="48" customWidth="1"/>
    <col min="4866" max="4866" width="15.625" style="48" customWidth="1"/>
    <col min="4867" max="4867" width="2.625" style="48" customWidth="1"/>
    <col min="4868" max="4868" width="12.25" style="48" customWidth="1"/>
    <col min="4869" max="4869" width="4.375" style="48" customWidth="1"/>
    <col min="4870" max="4870" width="9" style="48"/>
    <col min="4871" max="4871" width="2.625" style="48" customWidth="1"/>
    <col min="4872" max="4873" width="9" style="48"/>
    <col min="4874" max="4874" width="2.75" style="48" customWidth="1"/>
    <col min="4875" max="4876" width="9" style="48"/>
    <col min="4877" max="4877" width="3.5" style="48" customWidth="1"/>
    <col min="4878" max="4878" width="18" style="48" customWidth="1"/>
    <col min="4879" max="4879" width="11.625" style="48" customWidth="1"/>
    <col min="4880" max="4880" width="5.75" style="48" bestFit="1" customWidth="1"/>
    <col min="4881" max="4881" width="9" style="48"/>
    <col min="4882" max="4882" width="2.75" style="48" customWidth="1"/>
    <col min="4883" max="4883" width="9" style="48"/>
    <col min="4884" max="4884" width="2.875" style="48" customWidth="1"/>
    <col min="4885" max="4885" width="6.25" style="48" customWidth="1"/>
    <col min="4886" max="4886" width="2.75" style="48" customWidth="1"/>
    <col min="4887" max="4888" width="9.375" style="48" customWidth="1"/>
    <col min="4889" max="5120" width="9" style="48"/>
    <col min="5121" max="5121" width="2.5" style="48" customWidth="1"/>
    <col min="5122" max="5122" width="15.625" style="48" customWidth="1"/>
    <col min="5123" max="5123" width="2.625" style="48" customWidth="1"/>
    <col min="5124" max="5124" width="12.25" style="48" customWidth="1"/>
    <col min="5125" max="5125" width="4.375" style="48" customWidth="1"/>
    <col min="5126" max="5126" width="9" style="48"/>
    <col min="5127" max="5127" width="2.625" style="48" customWidth="1"/>
    <col min="5128" max="5129" width="9" style="48"/>
    <col min="5130" max="5130" width="2.75" style="48" customWidth="1"/>
    <col min="5131" max="5132" width="9" style="48"/>
    <col min="5133" max="5133" width="3.5" style="48" customWidth="1"/>
    <col min="5134" max="5134" width="18" style="48" customWidth="1"/>
    <col min="5135" max="5135" width="11.625" style="48" customWidth="1"/>
    <col min="5136" max="5136" width="5.75" style="48" bestFit="1" customWidth="1"/>
    <col min="5137" max="5137" width="9" style="48"/>
    <col min="5138" max="5138" width="2.75" style="48" customWidth="1"/>
    <col min="5139" max="5139" width="9" style="48"/>
    <col min="5140" max="5140" width="2.875" style="48" customWidth="1"/>
    <col min="5141" max="5141" width="6.25" style="48" customWidth="1"/>
    <col min="5142" max="5142" width="2.75" style="48" customWidth="1"/>
    <col min="5143" max="5144" width="9.375" style="48" customWidth="1"/>
    <col min="5145" max="5376" width="9" style="48"/>
    <col min="5377" max="5377" width="2.5" style="48" customWidth="1"/>
    <col min="5378" max="5378" width="15.625" style="48" customWidth="1"/>
    <col min="5379" max="5379" width="2.625" style="48" customWidth="1"/>
    <col min="5380" max="5380" width="12.25" style="48" customWidth="1"/>
    <col min="5381" max="5381" width="4.375" style="48" customWidth="1"/>
    <col min="5382" max="5382" width="9" style="48"/>
    <col min="5383" max="5383" width="2.625" style="48" customWidth="1"/>
    <col min="5384" max="5385" width="9" style="48"/>
    <col min="5386" max="5386" width="2.75" style="48" customWidth="1"/>
    <col min="5387" max="5388" width="9" style="48"/>
    <col min="5389" max="5389" width="3.5" style="48" customWidth="1"/>
    <col min="5390" max="5390" width="18" style="48" customWidth="1"/>
    <col min="5391" max="5391" width="11.625" style="48" customWidth="1"/>
    <col min="5392" max="5392" width="5.75" style="48" bestFit="1" customWidth="1"/>
    <col min="5393" max="5393" width="9" style="48"/>
    <col min="5394" max="5394" width="2.75" style="48" customWidth="1"/>
    <col min="5395" max="5395" width="9" style="48"/>
    <col min="5396" max="5396" width="2.875" style="48" customWidth="1"/>
    <col min="5397" max="5397" width="6.25" style="48" customWidth="1"/>
    <col min="5398" max="5398" width="2.75" style="48" customWidth="1"/>
    <col min="5399" max="5400" width="9.375" style="48" customWidth="1"/>
    <col min="5401" max="5632" width="9" style="48"/>
    <col min="5633" max="5633" width="2.5" style="48" customWidth="1"/>
    <col min="5634" max="5634" width="15.625" style="48" customWidth="1"/>
    <col min="5635" max="5635" width="2.625" style="48" customWidth="1"/>
    <col min="5636" max="5636" width="12.25" style="48" customWidth="1"/>
    <col min="5637" max="5637" width="4.375" style="48" customWidth="1"/>
    <col min="5638" max="5638" width="9" style="48"/>
    <col min="5639" max="5639" width="2.625" style="48" customWidth="1"/>
    <col min="5640" max="5641" width="9" style="48"/>
    <col min="5642" max="5642" width="2.75" style="48" customWidth="1"/>
    <col min="5643" max="5644" width="9" style="48"/>
    <col min="5645" max="5645" width="3.5" style="48" customWidth="1"/>
    <col min="5646" max="5646" width="18" style="48" customWidth="1"/>
    <col min="5647" max="5647" width="11.625" style="48" customWidth="1"/>
    <col min="5648" max="5648" width="5.75" style="48" bestFit="1" customWidth="1"/>
    <col min="5649" max="5649" width="9" style="48"/>
    <col min="5650" max="5650" width="2.75" style="48" customWidth="1"/>
    <col min="5651" max="5651" width="9" style="48"/>
    <col min="5652" max="5652" width="2.875" style="48" customWidth="1"/>
    <col min="5653" max="5653" width="6.25" style="48" customWidth="1"/>
    <col min="5654" max="5654" width="2.75" style="48" customWidth="1"/>
    <col min="5655" max="5656" width="9.375" style="48" customWidth="1"/>
    <col min="5657" max="5888" width="9" style="48"/>
    <col min="5889" max="5889" width="2.5" style="48" customWidth="1"/>
    <col min="5890" max="5890" width="15.625" style="48" customWidth="1"/>
    <col min="5891" max="5891" width="2.625" style="48" customWidth="1"/>
    <col min="5892" max="5892" width="12.25" style="48" customWidth="1"/>
    <col min="5893" max="5893" width="4.375" style="48" customWidth="1"/>
    <col min="5894" max="5894" width="9" style="48"/>
    <col min="5895" max="5895" width="2.625" style="48" customWidth="1"/>
    <col min="5896" max="5897" width="9" style="48"/>
    <col min="5898" max="5898" width="2.75" style="48" customWidth="1"/>
    <col min="5899" max="5900" width="9" style="48"/>
    <col min="5901" max="5901" width="3.5" style="48" customWidth="1"/>
    <col min="5902" max="5902" width="18" style="48" customWidth="1"/>
    <col min="5903" max="5903" width="11.625" style="48" customWidth="1"/>
    <col min="5904" max="5904" width="5.75" style="48" bestFit="1" customWidth="1"/>
    <col min="5905" max="5905" width="9" style="48"/>
    <col min="5906" max="5906" width="2.75" style="48" customWidth="1"/>
    <col min="5907" max="5907" width="9" style="48"/>
    <col min="5908" max="5908" width="2.875" style="48" customWidth="1"/>
    <col min="5909" max="5909" width="6.25" style="48" customWidth="1"/>
    <col min="5910" max="5910" width="2.75" style="48" customWidth="1"/>
    <col min="5911" max="5912" width="9.375" style="48" customWidth="1"/>
    <col min="5913" max="6144" width="9" style="48"/>
    <col min="6145" max="6145" width="2.5" style="48" customWidth="1"/>
    <col min="6146" max="6146" width="15.625" style="48" customWidth="1"/>
    <col min="6147" max="6147" width="2.625" style="48" customWidth="1"/>
    <col min="6148" max="6148" width="12.25" style="48" customWidth="1"/>
    <col min="6149" max="6149" width="4.375" style="48" customWidth="1"/>
    <col min="6150" max="6150" width="9" style="48"/>
    <col min="6151" max="6151" width="2.625" style="48" customWidth="1"/>
    <col min="6152" max="6153" width="9" style="48"/>
    <col min="6154" max="6154" width="2.75" style="48" customWidth="1"/>
    <col min="6155" max="6156" width="9" style="48"/>
    <col min="6157" max="6157" width="3.5" style="48" customWidth="1"/>
    <col min="6158" max="6158" width="18" style="48" customWidth="1"/>
    <col min="6159" max="6159" width="11.625" style="48" customWidth="1"/>
    <col min="6160" max="6160" width="5.75" style="48" bestFit="1" customWidth="1"/>
    <col min="6161" max="6161" width="9" style="48"/>
    <col min="6162" max="6162" width="2.75" style="48" customWidth="1"/>
    <col min="6163" max="6163" width="9" style="48"/>
    <col min="6164" max="6164" width="2.875" style="48" customWidth="1"/>
    <col min="6165" max="6165" width="6.25" style="48" customWidth="1"/>
    <col min="6166" max="6166" width="2.75" style="48" customWidth="1"/>
    <col min="6167" max="6168" width="9.375" style="48" customWidth="1"/>
    <col min="6169" max="6400" width="9" style="48"/>
    <col min="6401" max="6401" width="2.5" style="48" customWidth="1"/>
    <col min="6402" max="6402" width="15.625" style="48" customWidth="1"/>
    <col min="6403" max="6403" width="2.625" style="48" customWidth="1"/>
    <col min="6404" max="6404" width="12.25" style="48" customWidth="1"/>
    <col min="6405" max="6405" width="4.375" style="48" customWidth="1"/>
    <col min="6406" max="6406" width="9" style="48"/>
    <col min="6407" max="6407" width="2.625" style="48" customWidth="1"/>
    <col min="6408" max="6409" width="9" style="48"/>
    <col min="6410" max="6410" width="2.75" style="48" customWidth="1"/>
    <col min="6411" max="6412" width="9" style="48"/>
    <col min="6413" max="6413" width="3.5" style="48" customWidth="1"/>
    <col min="6414" max="6414" width="18" style="48" customWidth="1"/>
    <col min="6415" max="6415" width="11.625" style="48" customWidth="1"/>
    <col min="6416" max="6416" width="5.75" style="48" bestFit="1" customWidth="1"/>
    <col min="6417" max="6417" width="9" style="48"/>
    <col min="6418" max="6418" width="2.75" style="48" customWidth="1"/>
    <col min="6419" max="6419" width="9" style="48"/>
    <col min="6420" max="6420" width="2.875" style="48" customWidth="1"/>
    <col min="6421" max="6421" width="6.25" style="48" customWidth="1"/>
    <col min="6422" max="6422" width="2.75" style="48" customWidth="1"/>
    <col min="6423" max="6424" width="9.375" style="48" customWidth="1"/>
    <col min="6425" max="6656" width="9" style="48"/>
    <col min="6657" max="6657" width="2.5" style="48" customWidth="1"/>
    <col min="6658" max="6658" width="15.625" style="48" customWidth="1"/>
    <col min="6659" max="6659" width="2.625" style="48" customWidth="1"/>
    <col min="6660" max="6660" width="12.25" style="48" customWidth="1"/>
    <col min="6661" max="6661" width="4.375" style="48" customWidth="1"/>
    <col min="6662" max="6662" width="9" style="48"/>
    <col min="6663" max="6663" width="2.625" style="48" customWidth="1"/>
    <col min="6664" max="6665" width="9" style="48"/>
    <col min="6666" max="6666" width="2.75" style="48" customWidth="1"/>
    <col min="6667" max="6668" width="9" style="48"/>
    <col min="6669" max="6669" width="3.5" style="48" customWidth="1"/>
    <col min="6670" max="6670" width="18" style="48" customWidth="1"/>
    <col min="6671" max="6671" width="11.625" style="48" customWidth="1"/>
    <col min="6672" max="6672" width="5.75" style="48" bestFit="1" customWidth="1"/>
    <col min="6673" max="6673" width="9" style="48"/>
    <col min="6674" max="6674" width="2.75" style="48" customWidth="1"/>
    <col min="6675" max="6675" width="9" style="48"/>
    <col min="6676" max="6676" width="2.875" style="48" customWidth="1"/>
    <col min="6677" max="6677" width="6.25" style="48" customWidth="1"/>
    <col min="6678" max="6678" width="2.75" style="48" customWidth="1"/>
    <col min="6679" max="6680" width="9.375" style="48" customWidth="1"/>
    <col min="6681" max="6912" width="9" style="48"/>
    <col min="6913" max="6913" width="2.5" style="48" customWidth="1"/>
    <col min="6914" max="6914" width="15.625" style="48" customWidth="1"/>
    <col min="6915" max="6915" width="2.625" style="48" customWidth="1"/>
    <col min="6916" max="6916" width="12.25" style="48" customWidth="1"/>
    <col min="6917" max="6917" width="4.375" style="48" customWidth="1"/>
    <col min="6918" max="6918" width="9" style="48"/>
    <col min="6919" max="6919" width="2.625" style="48" customWidth="1"/>
    <col min="6920" max="6921" width="9" style="48"/>
    <col min="6922" max="6922" width="2.75" style="48" customWidth="1"/>
    <col min="6923" max="6924" width="9" style="48"/>
    <col min="6925" max="6925" width="3.5" style="48" customWidth="1"/>
    <col min="6926" max="6926" width="18" style="48" customWidth="1"/>
    <col min="6927" max="6927" width="11.625" style="48" customWidth="1"/>
    <col min="6928" max="6928" width="5.75" style="48" bestFit="1" customWidth="1"/>
    <col min="6929" max="6929" width="9" style="48"/>
    <col min="6930" max="6930" width="2.75" style="48" customWidth="1"/>
    <col min="6931" max="6931" width="9" style="48"/>
    <col min="6932" max="6932" width="2.875" style="48" customWidth="1"/>
    <col min="6933" max="6933" width="6.25" style="48" customWidth="1"/>
    <col min="6934" max="6934" width="2.75" style="48" customWidth="1"/>
    <col min="6935" max="6936" width="9.375" style="48" customWidth="1"/>
    <col min="6937" max="7168" width="9" style="48"/>
    <col min="7169" max="7169" width="2.5" style="48" customWidth="1"/>
    <col min="7170" max="7170" width="15.625" style="48" customWidth="1"/>
    <col min="7171" max="7171" width="2.625" style="48" customWidth="1"/>
    <col min="7172" max="7172" width="12.25" style="48" customWidth="1"/>
    <col min="7173" max="7173" width="4.375" style="48" customWidth="1"/>
    <col min="7174" max="7174" width="9" style="48"/>
    <col min="7175" max="7175" width="2.625" style="48" customWidth="1"/>
    <col min="7176" max="7177" width="9" style="48"/>
    <col min="7178" max="7178" width="2.75" style="48" customWidth="1"/>
    <col min="7179" max="7180" width="9" style="48"/>
    <col min="7181" max="7181" width="3.5" style="48" customWidth="1"/>
    <col min="7182" max="7182" width="18" style="48" customWidth="1"/>
    <col min="7183" max="7183" width="11.625" style="48" customWidth="1"/>
    <col min="7184" max="7184" width="5.75" style="48" bestFit="1" customWidth="1"/>
    <col min="7185" max="7185" width="9" style="48"/>
    <col min="7186" max="7186" width="2.75" style="48" customWidth="1"/>
    <col min="7187" max="7187" width="9" style="48"/>
    <col min="7188" max="7188" width="2.875" style="48" customWidth="1"/>
    <col min="7189" max="7189" width="6.25" style="48" customWidth="1"/>
    <col min="7190" max="7190" width="2.75" style="48" customWidth="1"/>
    <col min="7191" max="7192" width="9.375" style="48" customWidth="1"/>
    <col min="7193" max="7424" width="9" style="48"/>
    <col min="7425" max="7425" width="2.5" style="48" customWidth="1"/>
    <col min="7426" max="7426" width="15.625" style="48" customWidth="1"/>
    <col min="7427" max="7427" width="2.625" style="48" customWidth="1"/>
    <col min="7428" max="7428" width="12.25" style="48" customWidth="1"/>
    <col min="7429" max="7429" width="4.375" style="48" customWidth="1"/>
    <col min="7430" max="7430" width="9" style="48"/>
    <col min="7431" max="7431" width="2.625" style="48" customWidth="1"/>
    <col min="7432" max="7433" width="9" style="48"/>
    <col min="7434" max="7434" width="2.75" style="48" customWidth="1"/>
    <col min="7435" max="7436" width="9" style="48"/>
    <col min="7437" max="7437" width="3.5" style="48" customWidth="1"/>
    <col min="7438" max="7438" width="18" style="48" customWidth="1"/>
    <col min="7439" max="7439" width="11.625" style="48" customWidth="1"/>
    <col min="7440" max="7440" width="5.75" style="48" bestFit="1" customWidth="1"/>
    <col min="7441" max="7441" width="9" style="48"/>
    <col min="7442" max="7442" width="2.75" style="48" customWidth="1"/>
    <col min="7443" max="7443" width="9" style="48"/>
    <col min="7444" max="7444" width="2.875" style="48" customWidth="1"/>
    <col min="7445" max="7445" width="6.25" style="48" customWidth="1"/>
    <col min="7446" max="7446" width="2.75" style="48" customWidth="1"/>
    <col min="7447" max="7448" width="9.375" style="48" customWidth="1"/>
    <col min="7449" max="7680" width="9" style="48"/>
    <col min="7681" max="7681" width="2.5" style="48" customWidth="1"/>
    <col min="7682" max="7682" width="15.625" style="48" customWidth="1"/>
    <col min="7683" max="7683" width="2.625" style="48" customWidth="1"/>
    <col min="7684" max="7684" width="12.25" style="48" customWidth="1"/>
    <col min="7685" max="7685" width="4.375" style="48" customWidth="1"/>
    <col min="7686" max="7686" width="9" style="48"/>
    <col min="7687" max="7687" width="2.625" style="48" customWidth="1"/>
    <col min="7688" max="7689" width="9" style="48"/>
    <col min="7690" max="7690" width="2.75" style="48" customWidth="1"/>
    <col min="7691" max="7692" width="9" style="48"/>
    <col min="7693" max="7693" width="3.5" style="48" customWidth="1"/>
    <col min="7694" max="7694" width="18" style="48" customWidth="1"/>
    <col min="7695" max="7695" width="11.625" style="48" customWidth="1"/>
    <col min="7696" max="7696" width="5.75" style="48" bestFit="1" customWidth="1"/>
    <col min="7697" max="7697" width="9" style="48"/>
    <col min="7698" max="7698" width="2.75" style="48" customWidth="1"/>
    <col min="7699" max="7699" width="9" style="48"/>
    <col min="7700" max="7700" width="2.875" style="48" customWidth="1"/>
    <col min="7701" max="7701" width="6.25" style="48" customWidth="1"/>
    <col min="7702" max="7702" width="2.75" style="48" customWidth="1"/>
    <col min="7703" max="7704" width="9.375" style="48" customWidth="1"/>
    <col min="7705" max="7936" width="9" style="48"/>
    <col min="7937" max="7937" width="2.5" style="48" customWidth="1"/>
    <col min="7938" max="7938" width="15.625" style="48" customWidth="1"/>
    <col min="7939" max="7939" width="2.625" style="48" customWidth="1"/>
    <col min="7940" max="7940" width="12.25" style="48" customWidth="1"/>
    <col min="7941" max="7941" width="4.375" style="48" customWidth="1"/>
    <col min="7942" max="7942" width="9" style="48"/>
    <col min="7943" max="7943" width="2.625" style="48" customWidth="1"/>
    <col min="7944" max="7945" width="9" style="48"/>
    <col min="7946" max="7946" width="2.75" style="48" customWidth="1"/>
    <col min="7947" max="7948" width="9" style="48"/>
    <col min="7949" max="7949" width="3.5" style="48" customWidth="1"/>
    <col min="7950" max="7950" width="18" style="48" customWidth="1"/>
    <col min="7951" max="7951" width="11.625" style="48" customWidth="1"/>
    <col min="7952" max="7952" width="5.75" style="48" bestFit="1" customWidth="1"/>
    <col min="7953" max="7953" width="9" style="48"/>
    <col min="7954" max="7954" width="2.75" style="48" customWidth="1"/>
    <col min="7955" max="7955" width="9" style="48"/>
    <col min="7956" max="7956" width="2.875" style="48" customWidth="1"/>
    <col min="7957" max="7957" width="6.25" style="48" customWidth="1"/>
    <col min="7958" max="7958" width="2.75" style="48" customWidth="1"/>
    <col min="7959" max="7960" width="9.375" style="48" customWidth="1"/>
    <col min="7961" max="8192" width="9" style="48"/>
    <col min="8193" max="8193" width="2.5" style="48" customWidth="1"/>
    <col min="8194" max="8194" width="15.625" style="48" customWidth="1"/>
    <col min="8195" max="8195" width="2.625" style="48" customWidth="1"/>
    <col min="8196" max="8196" width="12.25" style="48" customWidth="1"/>
    <col min="8197" max="8197" width="4.375" style="48" customWidth="1"/>
    <col min="8198" max="8198" width="9" style="48"/>
    <col min="8199" max="8199" width="2.625" style="48" customWidth="1"/>
    <col min="8200" max="8201" width="9" style="48"/>
    <col min="8202" max="8202" width="2.75" style="48" customWidth="1"/>
    <col min="8203" max="8204" width="9" style="48"/>
    <col min="8205" max="8205" width="3.5" style="48" customWidth="1"/>
    <col min="8206" max="8206" width="18" style="48" customWidth="1"/>
    <col min="8207" max="8207" width="11.625" style="48" customWidth="1"/>
    <col min="8208" max="8208" width="5.75" style="48" bestFit="1" customWidth="1"/>
    <col min="8209" max="8209" width="9" style="48"/>
    <col min="8210" max="8210" width="2.75" style="48" customWidth="1"/>
    <col min="8211" max="8211" width="9" style="48"/>
    <col min="8212" max="8212" width="2.875" style="48" customWidth="1"/>
    <col min="8213" max="8213" width="6.25" style="48" customWidth="1"/>
    <col min="8214" max="8214" width="2.75" style="48" customWidth="1"/>
    <col min="8215" max="8216" width="9.375" style="48" customWidth="1"/>
    <col min="8217" max="8448" width="9" style="48"/>
    <col min="8449" max="8449" width="2.5" style="48" customWidth="1"/>
    <col min="8450" max="8450" width="15.625" style="48" customWidth="1"/>
    <col min="8451" max="8451" width="2.625" style="48" customWidth="1"/>
    <col min="8452" max="8452" width="12.25" style="48" customWidth="1"/>
    <col min="8453" max="8453" width="4.375" style="48" customWidth="1"/>
    <col min="8454" max="8454" width="9" style="48"/>
    <col min="8455" max="8455" width="2.625" style="48" customWidth="1"/>
    <col min="8456" max="8457" width="9" style="48"/>
    <col min="8458" max="8458" width="2.75" style="48" customWidth="1"/>
    <col min="8459" max="8460" width="9" style="48"/>
    <col min="8461" max="8461" width="3.5" style="48" customWidth="1"/>
    <col min="8462" max="8462" width="18" style="48" customWidth="1"/>
    <col min="8463" max="8463" width="11.625" style="48" customWidth="1"/>
    <col min="8464" max="8464" width="5.75" style="48" bestFit="1" customWidth="1"/>
    <col min="8465" max="8465" width="9" style="48"/>
    <col min="8466" max="8466" width="2.75" style="48" customWidth="1"/>
    <col min="8467" max="8467" width="9" style="48"/>
    <col min="8468" max="8468" width="2.875" style="48" customWidth="1"/>
    <col min="8469" max="8469" width="6.25" style="48" customWidth="1"/>
    <col min="8470" max="8470" width="2.75" style="48" customWidth="1"/>
    <col min="8471" max="8472" width="9.375" style="48" customWidth="1"/>
    <col min="8473" max="8704" width="9" style="48"/>
    <col min="8705" max="8705" width="2.5" style="48" customWidth="1"/>
    <col min="8706" max="8706" width="15.625" style="48" customWidth="1"/>
    <col min="8707" max="8707" width="2.625" style="48" customWidth="1"/>
    <col min="8708" max="8708" width="12.25" style="48" customWidth="1"/>
    <col min="8709" max="8709" width="4.375" style="48" customWidth="1"/>
    <col min="8710" max="8710" width="9" style="48"/>
    <col min="8711" max="8711" width="2.625" style="48" customWidth="1"/>
    <col min="8712" max="8713" width="9" style="48"/>
    <col min="8714" max="8714" width="2.75" style="48" customWidth="1"/>
    <col min="8715" max="8716" width="9" style="48"/>
    <col min="8717" max="8717" width="3.5" style="48" customWidth="1"/>
    <col min="8718" max="8718" width="18" style="48" customWidth="1"/>
    <col min="8719" max="8719" width="11.625" style="48" customWidth="1"/>
    <col min="8720" max="8720" width="5.75" style="48" bestFit="1" customWidth="1"/>
    <col min="8721" max="8721" width="9" style="48"/>
    <col min="8722" max="8722" width="2.75" style="48" customWidth="1"/>
    <col min="8723" max="8723" width="9" style="48"/>
    <col min="8724" max="8724" width="2.875" style="48" customWidth="1"/>
    <col min="8725" max="8725" width="6.25" style="48" customWidth="1"/>
    <col min="8726" max="8726" width="2.75" style="48" customWidth="1"/>
    <col min="8727" max="8728" width="9.375" style="48" customWidth="1"/>
    <col min="8729" max="8960" width="9" style="48"/>
    <col min="8961" max="8961" width="2.5" style="48" customWidth="1"/>
    <col min="8962" max="8962" width="15.625" style="48" customWidth="1"/>
    <col min="8963" max="8963" width="2.625" style="48" customWidth="1"/>
    <col min="8964" max="8964" width="12.25" style="48" customWidth="1"/>
    <col min="8965" max="8965" width="4.375" style="48" customWidth="1"/>
    <col min="8966" max="8966" width="9" style="48"/>
    <col min="8967" max="8967" width="2.625" style="48" customWidth="1"/>
    <col min="8968" max="8969" width="9" style="48"/>
    <col min="8970" max="8970" width="2.75" style="48" customWidth="1"/>
    <col min="8971" max="8972" width="9" style="48"/>
    <col min="8973" max="8973" width="3.5" style="48" customWidth="1"/>
    <col min="8974" max="8974" width="18" style="48" customWidth="1"/>
    <col min="8975" max="8975" width="11.625" style="48" customWidth="1"/>
    <col min="8976" max="8976" width="5.75" style="48" bestFit="1" customWidth="1"/>
    <col min="8977" max="8977" width="9" style="48"/>
    <col min="8978" max="8978" width="2.75" style="48" customWidth="1"/>
    <col min="8979" max="8979" width="9" style="48"/>
    <col min="8980" max="8980" width="2.875" style="48" customWidth="1"/>
    <col min="8981" max="8981" width="6.25" style="48" customWidth="1"/>
    <col min="8982" max="8982" width="2.75" style="48" customWidth="1"/>
    <col min="8983" max="8984" width="9.375" style="48" customWidth="1"/>
    <col min="8985" max="9216" width="9" style="48"/>
    <col min="9217" max="9217" width="2.5" style="48" customWidth="1"/>
    <col min="9218" max="9218" width="15.625" style="48" customWidth="1"/>
    <col min="9219" max="9219" width="2.625" style="48" customWidth="1"/>
    <col min="9220" max="9220" width="12.25" style="48" customWidth="1"/>
    <col min="9221" max="9221" width="4.375" style="48" customWidth="1"/>
    <col min="9222" max="9222" width="9" style="48"/>
    <col min="9223" max="9223" width="2.625" style="48" customWidth="1"/>
    <col min="9224" max="9225" width="9" style="48"/>
    <col min="9226" max="9226" width="2.75" style="48" customWidth="1"/>
    <col min="9227" max="9228" width="9" style="48"/>
    <col min="9229" max="9229" width="3.5" style="48" customWidth="1"/>
    <col min="9230" max="9230" width="18" style="48" customWidth="1"/>
    <col min="9231" max="9231" width="11.625" style="48" customWidth="1"/>
    <col min="9232" max="9232" width="5.75" style="48" bestFit="1" customWidth="1"/>
    <col min="9233" max="9233" width="9" style="48"/>
    <col min="9234" max="9234" width="2.75" style="48" customWidth="1"/>
    <col min="9235" max="9235" width="9" style="48"/>
    <col min="9236" max="9236" width="2.875" style="48" customWidth="1"/>
    <col min="9237" max="9237" width="6.25" style="48" customWidth="1"/>
    <col min="9238" max="9238" width="2.75" style="48" customWidth="1"/>
    <col min="9239" max="9240" width="9.375" style="48" customWidth="1"/>
    <col min="9241" max="9472" width="9" style="48"/>
    <col min="9473" max="9473" width="2.5" style="48" customWidth="1"/>
    <col min="9474" max="9474" width="15.625" style="48" customWidth="1"/>
    <col min="9475" max="9475" width="2.625" style="48" customWidth="1"/>
    <col min="9476" max="9476" width="12.25" style="48" customWidth="1"/>
    <col min="9477" max="9477" width="4.375" style="48" customWidth="1"/>
    <col min="9478" max="9478" width="9" style="48"/>
    <col min="9479" max="9479" width="2.625" style="48" customWidth="1"/>
    <col min="9480" max="9481" width="9" style="48"/>
    <col min="9482" max="9482" width="2.75" style="48" customWidth="1"/>
    <col min="9483" max="9484" width="9" style="48"/>
    <col min="9485" max="9485" width="3.5" style="48" customWidth="1"/>
    <col min="9486" max="9486" width="18" style="48" customWidth="1"/>
    <col min="9487" max="9487" width="11.625" style="48" customWidth="1"/>
    <col min="9488" max="9488" width="5.75" style="48" bestFit="1" customWidth="1"/>
    <col min="9489" max="9489" width="9" style="48"/>
    <col min="9490" max="9490" width="2.75" style="48" customWidth="1"/>
    <col min="9491" max="9491" width="9" style="48"/>
    <col min="9492" max="9492" width="2.875" style="48" customWidth="1"/>
    <col min="9493" max="9493" width="6.25" style="48" customWidth="1"/>
    <col min="9494" max="9494" width="2.75" style="48" customWidth="1"/>
    <col min="9495" max="9496" width="9.375" style="48" customWidth="1"/>
    <col min="9497" max="9728" width="9" style="48"/>
    <col min="9729" max="9729" width="2.5" style="48" customWidth="1"/>
    <col min="9730" max="9730" width="15.625" style="48" customWidth="1"/>
    <col min="9731" max="9731" width="2.625" style="48" customWidth="1"/>
    <col min="9732" max="9732" width="12.25" style="48" customWidth="1"/>
    <col min="9733" max="9733" width="4.375" style="48" customWidth="1"/>
    <col min="9734" max="9734" width="9" style="48"/>
    <col min="9735" max="9735" width="2.625" style="48" customWidth="1"/>
    <col min="9736" max="9737" width="9" style="48"/>
    <col min="9738" max="9738" width="2.75" style="48" customWidth="1"/>
    <col min="9739" max="9740" width="9" style="48"/>
    <col min="9741" max="9741" width="3.5" style="48" customWidth="1"/>
    <col min="9742" max="9742" width="18" style="48" customWidth="1"/>
    <col min="9743" max="9743" width="11.625" style="48" customWidth="1"/>
    <col min="9744" max="9744" width="5.75" style="48" bestFit="1" customWidth="1"/>
    <col min="9745" max="9745" width="9" style="48"/>
    <col min="9746" max="9746" width="2.75" style="48" customWidth="1"/>
    <col min="9747" max="9747" width="9" style="48"/>
    <col min="9748" max="9748" width="2.875" style="48" customWidth="1"/>
    <col min="9749" max="9749" width="6.25" style="48" customWidth="1"/>
    <col min="9750" max="9750" width="2.75" style="48" customWidth="1"/>
    <col min="9751" max="9752" width="9.375" style="48" customWidth="1"/>
    <col min="9753" max="9984" width="9" style="48"/>
    <col min="9985" max="9985" width="2.5" style="48" customWidth="1"/>
    <col min="9986" max="9986" width="15.625" style="48" customWidth="1"/>
    <col min="9987" max="9987" width="2.625" style="48" customWidth="1"/>
    <col min="9988" max="9988" width="12.25" style="48" customWidth="1"/>
    <col min="9989" max="9989" width="4.375" style="48" customWidth="1"/>
    <col min="9990" max="9990" width="9" style="48"/>
    <col min="9991" max="9991" width="2.625" style="48" customWidth="1"/>
    <col min="9992" max="9993" width="9" style="48"/>
    <col min="9994" max="9994" width="2.75" style="48" customWidth="1"/>
    <col min="9995" max="9996" width="9" style="48"/>
    <col min="9997" max="9997" width="3.5" style="48" customWidth="1"/>
    <col min="9998" max="9998" width="18" style="48" customWidth="1"/>
    <col min="9999" max="9999" width="11.625" style="48" customWidth="1"/>
    <col min="10000" max="10000" width="5.75" style="48" bestFit="1" customWidth="1"/>
    <col min="10001" max="10001" width="9" style="48"/>
    <col min="10002" max="10002" width="2.75" style="48" customWidth="1"/>
    <col min="10003" max="10003" width="9" style="48"/>
    <col min="10004" max="10004" width="2.875" style="48" customWidth="1"/>
    <col min="10005" max="10005" width="6.25" style="48" customWidth="1"/>
    <col min="10006" max="10006" width="2.75" style="48" customWidth="1"/>
    <col min="10007" max="10008" width="9.375" style="48" customWidth="1"/>
    <col min="10009" max="10240" width="9" style="48"/>
    <col min="10241" max="10241" width="2.5" style="48" customWidth="1"/>
    <col min="10242" max="10242" width="15.625" style="48" customWidth="1"/>
    <col min="10243" max="10243" width="2.625" style="48" customWidth="1"/>
    <col min="10244" max="10244" width="12.25" style="48" customWidth="1"/>
    <col min="10245" max="10245" width="4.375" style="48" customWidth="1"/>
    <col min="10246" max="10246" width="9" style="48"/>
    <col min="10247" max="10247" width="2.625" style="48" customWidth="1"/>
    <col min="10248" max="10249" width="9" style="48"/>
    <col min="10250" max="10250" width="2.75" style="48" customWidth="1"/>
    <col min="10251" max="10252" width="9" style="48"/>
    <col min="10253" max="10253" width="3.5" style="48" customWidth="1"/>
    <col min="10254" max="10254" width="18" style="48" customWidth="1"/>
    <col min="10255" max="10255" width="11.625" style="48" customWidth="1"/>
    <col min="10256" max="10256" width="5.75" style="48" bestFit="1" customWidth="1"/>
    <col min="10257" max="10257" width="9" style="48"/>
    <col min="10258" max="10258" width="2.75" style="48" customWidth="1"/>
    <col min="10259" max="10259" width="9" style="48"/>
    <col min="10260" max="10260" width="2.875" style="48" customWidth="1"/>
    <col min="10261" max="10261" width="6.25" style="48" customWidth="1"/>
    <col min="10262" max="10262" width="2.75" style="48" customWidth="1"/>
    <col min="10263" max="10264" width="9.375" style="48" customWidth="1"/>
    <col min="10265" max="10496" width="9" style="48"/>
    <col min="10497" max="10497" width="2.5" style="48" customWidth="1"/>
    <col min="10498" max="10498" width="15.625" style="48" customWidth="1"/>
    <col min="10499" max="10499" width="2.625" style="48" customWidth="1"/>
    <col min="10500" max="10500" width="12.25" style="48" customWidth="1"/>
    <col min="10501" max="10501" width="4.375" style="48" customWidth="1"/>
    <col min="10502" max="10502" width="9" style="48"/>
    <col min="10503" max="10503" width="2.625" style="48" customWidth="1"/>
    <col min="10504" max="10505" width="9" style="48"/>
    <col min="10506" max="10506" width="2.75" style="48" customWidth="1"/>
    <col min="10507" max="10508" width="9" style="48"/>
    <col min="10509" max="10509" width="3.5" style="48" customWidth="1"/>
    <col min="10510" max="10510" width="18" style="48" customWidth="1"/>
    <col min="10511" max="10511" width="11.625" style="48" customWidth="1"/>
    <col min="10512" max="10512" width="5.75" style="48" bestFit="1" customWidth="1"/>
    <col min="10513" max="10513" width="9" style="48"/>
    <col min="10514" max="10514" width="2.75" style="48" customWidth="1"/>
    <col min="10515" max="10515" width="9" style="48"/>
    <col min="10516" max="10516" width="2.875" style="48" customWidth="1"/>
    <col min="10517" max="10517" width="6.25" style="48" customWidth="1"/>
    <col min="10518" max="10518" width="2.75" style="48" customWidth="1"/>
    <col min="10519" max="10520" width="9.375" style="48" customWidth="1"/>
    <col min="10521" max="10752" width="9" style="48"/>
    <col min="10753" max="10753" width="2.5" style="48" customWidth="1"/>
    <col min="10754" max="10754" width="15.625" style="48" customWidth="1"/>
    <col min="10755" max="10755" width="2.625" style="48" customWidth="1"/>
    <col min="10756" max="10756" width="12.25" style="48" customWidth="1"/>
    <col min="10757" max="10757" width="4.375" style="48" customWidth="1"/>
    <col min="10758" max="10758" width="9" style="48"/>
    <col min="10759" max="10759" width="2.625" style="48" customWidth="1"/>
    <col min="10760" max="10761" width="9" style="48"/>
    <col min="10762" max="10762" width="2.75" style="48" customWidth="1"/>
    <col min="10763" max="10764" width="9" style="48"/>
    <col min="10765" max="10765" width="3.5" style="48" customWidth="1"/>
    <col min="10766" max="10766" width="18" style="48" customWidth="1"/>
    <col min="10767" max="10767" width="11.625" style="48" customWidth="1"/>
    <col min="10768" max="10768" width="5.75" style="48" bestFit="1" customWidth="1"/>
    <col min="10769" max="10769" width="9" style="48"/>
    <col min="10770" max="10770" width="2.75" style="48" customWidth="1"/>
    <col min="10771" max="10771" width="9" style="48"/>
    <col min="10772" max="10772" width="2.875" style="48" customWidth="1"/>
    <col min="10773" max="10773" width="6.25" style="48" customWidth="1"/>
    <col min="10774" max="10774" width="2.75" style="48" customWidth="1"/>
    <col min="10775" max="10776" width="9.375" style="48" customWidth="1"/>
    <col min="10777" max="11008" width="9" style="48"/>
    <col min="11009" max="11009" width="2.5" style="48" customWidth="1"/>
    <col min="11010" max="11010" width="15.625" style="48" customWidth="1"/>
    <col min="11011" max="11011" width="2.625" style="48" customWidth="1"/>
    <col min="11012" max="11012" width="12.25" style="48" customWidth="1"/>
    <col min="11013" max="11013" width="4.375" style="48" customWidth="1"/>
    <col min="11014" max="11014" width="9" style="48"/>
    <col min="11015" max="11015" width="2.625" style="48" customWidth="1"/>
    <col min="11016" max="11017" width="9" style="48"/>
    <col min="11018" max="11018" width="2.75" style="48" customWidth="1"/>
    <col min="11019" max="11020" width="9" style="48"/>
    <col min="11021" max="11021" width="3.5" style="48" customWidth="1"/>
    <col min="11022" max="11022" width="18" style="48" customWidth="1"/>
    <col min="11023" max="11023" width="11.625" style="48" customWidth="1"/>
    <col min="11024" max="11024" width="5.75" style="48" bestFit="1" customWidth="1"/>
    <col min="11025" max="11025" width="9" style="48"/>
    <col min="11026" max="11026" width="2.75" style="48" customWidth="1"/>
    <col min="11027" max="11027" width="9" style="48"/>
    <col min="11028" max="11028" width="2.875" style="48" customWidth="1"/>
    <col min="11029" max="11029" width="6.25" style="48" customWidth="1"/>
    <col min="11030" max="11030" width="2.75" style="48" customWidth="1"/>
    <col min="11031" max="11032" width="9.375" style="48" customWidth="1"/>
    <col min="11033" max="11264" width="9" style="48"/>
    <col min="11265" max="11265" width="2.5" style="48" customWidth="1"/>
    <col min="11266" max="11266" width="15.625" style="48" customWidth="1"/>
    <col min="11267" max="11267" width="2.625" style="48" customWidth="1"/>
    <col min="11268" max="11268" width="12.25" style="48" customWidth="1"/>
    <col min="11269" max="11269" width="4.375" style="48" customWidth="1"/>
    <col min="11270" max="11270" width="9" style="48"/>
    <col min="11271" max="11271" width="2.625" style="48" customWidth="1"/>
    <col min="11272" max="11273" width="9" style="48"/>
    <col min="11274" max="11274" width="2.75" style="48" customWidth="1"/>
    <col min="11275" max="11276" width="9" style="48"/>
    <col min="11277" max="11277" width="3.5" style="48" customWidth="1"/>
    <col min="11278" max="11278" width="18" style="48" customWidth="1"/>
    <col min="11279" max="11279" width="11.625" style="48" customWidth="1"/>
    <col min="11280" max="11280" width="5.75" style="48" bestFit="1" customWidth="1"/>
    <col min="11281" max="11281" width="9" style="48"/>
    <col min="11282" max="11282" width="2.75" style="48" customWidth="1"/>
    <col min="11283" max="11283" width="9" style="48"/>
    <col min="11284" max="11284" width="2.875" style="48" customWidth="1"/>
    <col min="11285" max="11285" width="6.25" style="48" customWidth="1"/>
    <col min="11286" max="11286" width="2.75" style="48" customWidth="1"/>
    <col min="11287" max="11288" width="9.375" style="48" customWidth="1"/>
    <col min="11289" max="11520" width="9" style="48"/>
    <col min="11521" max="11521" width="2.5" style="48" customWidth="1"/>
    <col min="11522" max="11522" width="15.625" style="48" customWidth="1"/>
    <col min="11523" max="11523" width="2.625" style="48" customWidth="1"/>
    <col min="11524" max="11524" width="12.25" style="48" customWidth="1"/>
    <col min="11525" max="11525" width="4.375" style="48" customWidth="1"/>
    <col min="11526" max="11526" width="9" style="48"/>
    <col min="11527" max="11527" width="2.625" style="48" customWidth="1"/>
    <col min="11528" max="11529" width="9" style="48"/>
    <col min="11530" max="11530" width="2.75" style="48" customWidth="1"/>
    <col min="11531" max="11532" width="9" style="48"/>
    <col min="11533" max="11533" width="3.5" style="48" customWidth="1"/>
    <col min="11534" max="11534" width="18" style="48" customWidth="1"/>
    <col min="11535" max="11535" width="11.625" style="48" customWidth="1"/>
    <col min="11536" max="11536" width="5.75" style="48" bestFit="1" customWidth="1"/>
    <col min="11537" max="11537" width="9" style="48"/>
    <col min="11538" max="11538" width="2.75" style="48" customWidth="1"/>
    <col min="11539" max="11539" width="9" style="48"/>
    <col min="11540" max="11540" width="2.875" style="48" customWidth="1"/>
    <col min="11541" max="11541" width="6.25" style="48" customWidth="1"/>
    <col min="11542" max="11542" width="2.75" style="48" customWidth="1"/>
    <col min="11543" max="11544" width="9.375" style="48" customWidth="1"/>
    <col min="11545" max="11776" width="9" style="48"/>
    <col min="11777" max="11777" width="2.5" style="48" customWidth="1"/>
    <col min="11778" max="11778" width="15.625" style="48" customWidth="1"/>
    <col min="11779" max="11779" width="2.625" style="48" customWidth="1"/>
    <col min="11780" max="11780" width="12.25" style="48" customWidth="1"/>
    <col min="11781" max="11781" width="4.375" style="48" customWidth="1"/>
    <col min="11782" max="11782" width="9" style="48"/>
    <col min="11783" max="11783" width="2.625" style="48" customWidth="1"/>
    <col min="11784" max="11785" width="9" style="48"/>
    <col min="11786" max="11786" width="2.75" style="48" customWidth="1"/>
    <col min="11787" max="11788" width="9" style="48"/>
    <col min="11789" max="11789" width="3.5" style="48" customWidth="1"/>
    <col min="11790" max="11790" width="18" style="48" customWidth="1"/>
    <col min="11791" max="11791" width="11.625" style="48" customWidth="1"/>
    <col min="11792" max="11792" width="5.75" style="48" bestFit="1" customWidth="1"/>
    <col min="11793" max="11793" width="9" style="48"/>
    <col min="11794" max="11794" width="2.75" style="48" customWidth="1"/>
    <col min="11795" max="11795" width="9" style="48"/>
    <col min="11796" max="11796" width="2.875" style="48" customWidth="1"/>
    <col min="11797" max="11797" width="6.25" style="48" customWidth="1"/>
    <col min="11798" max="11798" width="2.75" style="48" customWidth="1"/>
    <col min="11799" max="11800" width="9.375" style="48" customWidth="1"/>
    <col min="11801" max="12032" width="9" style="48"/>
    <col min="12033" max="12033" width="2.5" style="48" customWidth="1"/>
    <col min="12034" max="12034" width="15.625" style="48" customWidth="1"/>
    <col min="12035" max="12035" width="2.625" style="48" customWidth="1"/>
    <col min="12036" max="12036" width="12.25" style="48" customWidth="1"/>
    <col min="12037" max="12037" width="4.375" style="48" customWidth="1"/>
    <col min="12038" max="12038" width="9" style="48"/>
    <col min="12039" max="12039" width="2.625" style="48" customWidth="1"/>
    <col min="12040" max="12041" width="9" style="48"/>
    <col min="12042" max="12042" width="2.75" style="48" customWidth="1"/>
    <col min="12043" max="12044" width="9" style="48"/>
    <col min="12045" max="12045" width="3.5" style="48" customWidth="1"/>
    <col min="12046" max="12046" width="18" style="48" customWidth="1"/>
    <col min="12047" max="12047" width="11.625" style="48" customWidth="1"/>
    <col min="12048" max="12048" width="5.75" style="48" bestFit="1" customWidth="1"/>
    <col min="12049" max="12049" width="9" style="48"/>
    <col min="12050" max="12050" width="2.75" style="48" customWidth="1"/>
    <col min="12051" max="12051" width="9" style="48"/>
    <col min="12052" max="12052" width="2.875" style="48" customWidth="1"/>
    <col min="12053" max="12053" width="6.25" style="48" customWidth="1"/>
    <col min="12054" max="12054" width="2.75" style="48" customWidth="1"/>
    <col min="12055" max="12056" width="9.375" style="48" customWidth="1"/>
    <col min="12057" max="12288" width="9" style="48"/>
    <col min="12289" max="12289" width="2.5" style="48" customWidth="1"/>
    <col min="12290" max="12290" width="15.625" style="48" customWidth="1"/>
    <col min="12291" max="12291" width="2.625" style="48" customWidth="1"/>
    <col min="12292" max="12292" width="12.25" style="48" customWidth="1"/>
    <col min="12293" max="12293" width="4.375" style="48" customWidth="1"/>
    <col min="12294" max="12294" width="9" style="48"/>
    <col min="12295" max="12295" width="2.625" style="48" customWidth="1"/>
    <col min="12296" max="12297" width="9" style="48"/>
    <col min="12298" max="12298" width="2.75" style="48" customWidth="1"/>
    <col min="12299" max="12300" width="9" style="48"/>
    <col min="12301" max="12301" width="3.5" style="48" customWidth="1"/>
    <col min="12302" max="12302" width="18" style="48" customWidth="1"/>
    <col min="12303" max="12303" width="11.625" style="48" customWidth="1"/>
    <col min="12304" max="12304" width="5.75" style="48" bestFit="1" customWidth="1"/>
    <col min="12305" max="12305" width="9" style="48"/>
    <col min="12306" max="12306" width="2.75" style="48" customWidth="1"/>
    <col min="12307" max="12307" width="9" style="48"/>
    <col min="12308" max="12308" width="2.875" style="48" customWidth="1"/>
    <col min="12309" max="12309" width="6.25" style="48" customWidth="1"/>
    <col min="12310" max="12310" width="2.75" style="48" customWidth="1"/>
    <col min="12311" max="12312" width="9.375" style="48" customWidth="1"/>
    <col min="12313" max="12544" width="9" style="48"/>
    <col min="12545" max="12545" width="2.5" style="48" customWidth="1"/>
    <col min="12546" max="12546" width="15.625" style="48" customWidth="1"/>
    <col min="12547" max="12547" width="2.625" style="48" customWidth="1"/>
    <col min="12548" max="12548" width="12.25" style="48" customWidth="1"/>
    <col min="12549" max="12549" width="4.375" style="48" customWidth="1"/>
    <col min="12550" max="12550" width="9" style="48"/>
    <col min="12551" max="12551" width="2.625" style="48" customWidth="1"/>
    <col min="12552" max="12553" width="9" style="48"/>
    <col min="12554" max="12554" width="2.75" style="48" customWidth="1"/>
    <col min="12555" max="12556" width="9" style="48"/>
    <col min="12557" max="12557" width="3.5" style="48" customWidth="1"/>
    <col min="12558" max="12558" width="18" style="48" customWidth="1"/>
    <col min="12559" max="12559" width="11.625" style="48" customWidth="1"/>
    <col min="12560" max="12560" width="5.75" style="48" bestFit="1" customWidth="1"/>
    <col min="12561" max="12561" width="9" style="48"/>
    <col min="12562" max="12562" width="2.75" style="48" customWidth="1"/>
    <col min="12563" max="12563" width="9" style="48"/>
    <col min="12564" max="12564" width="2.875" style="48" customWidth="1"/>
    <col min="12565" max="12565" width="6.25" style="48" customWidth="1"/>
    <col min="12566" max="12566" width="2.75" style="48" customWidth="1"/>
    <col min="12567" max="12568" width="9.375" style="48" customWidth="1"/>
    <col min="12569" max="12800" width="9" style="48"/>
    <col min="12801" max="12801" width="2.5" style="48" customWidth="1"/>
    <col min="12802" max="12802" width="15.625" style="48" customWidth="1"/>
    <col min="12803" max="12803" width="2.625" style="48" customWidth="1"/>
    <col min="12804" max="12804" width="12.25" style="48" customWidth="1"/>
    <col min="12805" max="12805" width="4.375" style="48" customWidth="1"/>
    <col min="12806" max="12806" width="9" style="48"/>
    <col min="12807" max="12807" width="2.625" style="48" customWidth="1"/>
    <col min="12808" max="12809" width="9" style="48"/>
    <col min="12810" max="12810" width="2.75" style="48" customWidth="1"/>
    <col min="12811" max="12812" width="9" style="48"/>
    <col min="12813" max="12813" width="3.5" style="48" customWidth="1"/>
    <col min="12814" max="12814" width="18" style="48" customWidth="1"/>
    <col min="12815" max="12815" width="11.625" style="48" customWidth="1"/>
    <col min="12816" max="12816" width="5.75" style="48" bestFit="1" customWidth="1"/>
    <col min="12817" max="12817" width="9" style="48"/>
    <col min="12818" max="12818" width="2.75" style="48" customWidth="1"/>
    <col min="12819" max="12819" width="9" style="48"/>
    <col min="12820" max="12820" width="2.875" style="48" customWidth="1"/>
    <col min="12821" max="12821" width="6.25" style="48" customWidth="1"/>
    <col min="12822" max="12822" width="2.75" style="48" customWidth="1"/>
    <col min="12823" max="12824" width="9.375" style="48" customWidth="1"/>
    <col min="12825" max="13056" width="9" style="48"/>
    <col min="13057" max="13057" width="2.5" style="48" customWidth="1"/>
    <col min="13058" max="13058" width="15.625" style="48" customWidth="1"/>
    <col min="13059" max="13059" width="2.625" style="48" customWidth="1"/>
    <col min="13060" max="13060" width="12.25" style="48" customWidth="1"/>
    <col min="13061" max="13061" width="4.375" style="48" customWidth="1"/>
    <col min="13062" max="13062" width="9" style="48"/>
    <col min="13063" max="13063" width="2.625" style="48" customWidth="1"/>
    <col min="13064" max="13065" width="9" style="48"/>
    <col min="13066" max="13066" width="2.75" style="48" customWidth="1"/>
    <col min="13067" max="13068" width="9" style="48"/>
    <col min="13069" max="13069" width="3.5" style="48" customWidth="1"/>
    <col min="13070" max="13070" width="18" style="48" customWidth="1"/>
    <col min="13071" max="13071" width="11.625" style="48" customWidth="1"/>
    <col min="13072" max="13072" width="5.75" style="48" bestFit="1" customWidth="1"/>
    <col min="13073" max="13073" width="9" style="48"/>
    <col min="13074" max="13074" width="2.75" style="48" customWidth="1"/>
    <col min="13075" max="13075" width="9" style="48"/>
    <col min="13076" max="13076" width="2.875" style="48" customWidth="1"/>
    <col min="13077" max="13077" width="6.25" style="48" customWidth="1"/>
    <col min="13078" max="13078" width="2.75" style="48" customWidth="1"/>
    <col min="13079" max="13080" width="9.375" style="48" customWidth="1"/>
    <col min="13081" max="13312" width="9" style="48"/>
    <col min="13313" max="13313" width="2.5" style="48" customWidth="1"/>
    <col min="13314" max="13314" width="15.625" style="48" customWidth="1"/>
    <col min="13315" max="13315" width="2.625" style="48" customWidth="1"/>
    <col min="13316" max="13316" width="12.25" style="48" customWidth="1"/>
    <col min="13317" max="13317" width="4.375" style="48" customWidth="1"/>
    <col min="13318" max="13318" width="9" style="48"/>
    <col min="13319" max="13319" width="2.625" style="48" customWidth="1"/>
    <col min="13320" max="13321" width="9" style="48"/>
    <col min="13322" max="13322" width="2.75" style="48" customWidth="1"/>
    <col min="13323" max="13324" width="9" style="48"/>
    <col min="13325" max="13325" width="3.5" style="48" customWidth="1"/>
    <col min="13326" max="13326" width="18" style="48" customWidth="1"/>
    <col min="13327" max="13327" width="11.625" style="48" customWidth="1"/>
    <col min="13328" max="13328" width="5.75" style="48" bestFit="1" customWidth="1"/>
    <col min="13329" max="13329" width="9" style="48"/>
    <col min="13330" max="13330" width="2.75" style="48" customWidth="1"/>
    <col min="13331" max="13331" width="9" style="48"/>
    <col min="13332" max="13332" width="2.875" style="48" customWidth="1"/>
    <col min="13333" max="13333" width="6.25" style="48" customWidth="1"/>
    <col min="13334" max="13334" width="2.75" style="48" customWidth="1"/>
    <col min="13335" max="13336" width="9.375" style="48" customWidth="1"/>
    <col min="13337" max="13568" width="9" style="48"/>
    <col min="13569" max="13569" width="2.5" style="48" customWidth="1"/>
    <col min="13570" max="13570" width="15.625" style="48" customWidth="1"/>
    <col min="13571" max="13571" width="2.625" style="48" customWidth="1"/>
    <col min="13572" max="13572" width="12.25" style="48" customWidth="1"/>
    <col min="13573" max="13573" width="4.375" style="48" customWidth="1"/>
    <col min="13574" max="13574" width="9" style="48"/>
    <col min="13575" max="13575" width="2.625" style="48" customWidth="1"/>
    <col min="13576" max="13577" width="9" style="48"/>
    <col min="13578" max="13578" width="2.75" style="48" customWidth="1"/>
    <col min="13579" max="13580" width="9" style="48"/>
    <col min="13581" max="13581" width="3.5" style="48" customWidth="1"/>
    <col min="13582" max="13582" width="18" style="48" customWidth="1"/>
    <col min="13583" max="13583" width="11.625" style="48" customWidth="1"/>
    <col min="13584" max="13584" width="5.75" style="48" bestFit="1" customWidth="1"/>
    <col min="13585" max="13585" width="9" style="48"/>
    <col min="13586" max="13586" width="2.75" style="48" customWidth="1"/>
    <col min="13587" max="13587" width="9" style="48"/>
    <col min="13588" max="13588" width="2.875" style="48" customWidth="1"/>
    <col min="13589" max="13589" width="6.25" style="48" customWidth="1"/>
    <col min="13590" max="13590" width="2.75" style="48" customWidth="1"/>
    <col min="13591" max="13592" width="9.375" style="48" customWidth="1"/>
    <col min="13593" max="13824" width="9" style="48"/>
    <col min="13825" max="13825" width="2.5" style="48" customWidth="1"/>
    <col min="13826" max="13826" width="15.625" style="48" customWidth="1"/>
    <col min="13827" max="13827" width="2.625" style="48" customWidth="1"/>
    <col min="13828" max="13828" width="12.25" style="48" customWidth="1"/>
    <col min="13829" max="13829" width="4.375" style="48" customWidth="1"/>
    <col min="13830" max="13830" width="9" style="48"/>
    <col min="13831" max="13831" width="2.625" style="48" customWidth="1"/>
    <col min="13832" max="13833" width="9" style="48"/>
    <col min="13834" max="13834" width="2.75" style="48" customWidth="1"/>
    <col min="13835" max="13836" width="9" style="48"/>
    <col min="13837" max="13837" width="3.5" style="48" customWidth="1"/>
    <col min="13838" max="13838" width="18" style="48" customWidth="1"/>
    <col min="13839" max="13839" width="11.625" style="48" customWidth="1"/>
    <col min="13840" max="13840" width="5.75" style="48" bestFit="1" customWidth="1"/>
    <col min="13841" max="13841" width="9" style="48"/>
    <col min="13842" max="13842" width="2.75" style="48" customWidth="1"/>
    <col min="13843" max="13843" width="9" style="48"/>
    <col min="13844" max="13844" width="2.875" style="48" customWidth="1"/>
    <col min="13845" max="13845" width="6.25" style="48" customWidth="1"/>
    <col min="13846" max="13846" width="2.75" style="48" customWidth="1"/>
    <col min="13847" max="13848" width="9.375" style="48" customWidth="1"/>
    <col min="13849" max="14080" width="9" style="48"/>
    <col min="14081" max="14081" width="2.5" style="48" customWidth="1"/>
    <col min="14082" max="14082" width="15.625" style="48" customWidth="1"/>
    <col min="14083" max="14083" width="2.625" style="48" customWidth="1"/>
    <col min="14084" max="14084" width="12.25" style="48" customWidth="1"/>
    <col min="14085" max="14085" width="4.375" style="48" customWidth="1"/>
    <col min="14086" max="14086" width="9" style="48"/>
    <col min="14087" max="14087" width="2.625" style="48" customWidth="1"/>
    <col min="14088" max="14089" width="9" style="48"/>
    <col min="14090" max="14090" width="2.75" style="48" customWidth="1"/>
    <col min="14091" max="14092" width="9" style="48"/>
    <col min="14093" max="14093" width="3.5" style="48" customWidth="1"/>
    <col min="14094" max="14094" width="18" style="48" customWidth="1"/>
    <col min="14095" max="14095" width="11.625" style="48" customWidth="1"/>
    <col min="14096" max="14096" width="5.75" style="48" bestFit="1" customWidth="1"/>
    <col min="14097" max="14097" width="9" style="48"/>
    <col min="14098" max="14098" width="2.75" style="48" customWidth="1"/>
    <col min="14099" max="14099" width="9" style="48"/>
    <col min="14100" max="14100" width="2.875" style="48" customWidth="1"/>
    <col min="14101" max="14101" width="6.25" style="48" customWidth="1"/>
    <col min="14102" max="14102" width="2.75" style="48" customWidth="1"/>
    <col min="14103" max="14104" width="9.375" style="48" customWidth="1"/>
    <col min="14105" max="14336" width="9" style="48"/>
    <col min="14337" max="14337" width="2.5" style="48" customWidth="1"/>
    <col min="14338" max="14338" width="15.625" style="48" customWidth="1"/>
    <col min="14339" max="14339" width="2.625" style="48" customWidth="1"/>
    <col min="14340" max="14340" width="12.25" style="48" customWidth="1"/>
    <col min="14341" max="14341" width="4.375" style="48" customWidth="1"/>
    <col min="14342" max="14342" width="9" style="48"/>
    <col min="14343" max="14343" width="2.625" style="48" customWidth="1"/>
    <col min="14344" max="14345" width="9" style="48"/>
    <col min="14346" max="14346" width="2.75" style="48" customWidth="1"/>
    <col min="14347" max="14348" width="9" style="48"/>
    <col min="14349" max="14349" width="3.5" style="48" customWidth="1"/>
    <col min="14350" max="14350" width="18" style="48" customWidth="1"/>
    <col min="14351" max="14351" width="11.625" style="48" customWidth="1"/>
    <col min="14352" max="14352" width="5.75" style="48" bestFit="1" customWidth="1"/>
    <col min="14353" max="14353" width="9" style="48"/>
    <col min="14354" max="14354" width="2.75" style="48" customWidth="1"/>
    <col min="14355" max="14355" width="9" style="48"/>
    <col min="14356" max="14356" width="2.875" style="48" customWidth="1"/>
    <col min="14357" max="14357" width="6.25" style="48" customWidth="1"/>
    <col min="14358" max="14358" width="2.75" style="48" customWidth="1"/>
    <col min="14359" max="14360" width="9.375" style="48" customWidth="1"/>
    <col min="14361" max="14592" width="9" style="48"/>
    <col min="14593" max="14593" width="2.5" style="48" customWidth="1"/>
    <col min="14594" max="14594" width="15.625" style="48" customWidth="1"/>
    <col min="14595" max="14595" width="2.625" style="48" customWidth="1"/>
    <col min="14596" max="14596" width="12.25" style="48" customWidth="1"/>
    <col min="14597" max="14597" width="4.375" style="48" customWidth="1"/>
    <col min="14598" max="14598" width="9" style="48"/>
    <col min="14599" max="14599" width="2.625" style="48" customWidth="1"/>
    <col min="14600" max="14601" width="9" style="48"/>
    <col min="14602" max="14602" width="2.75" style="48" customWidth="1"/>
    <col min="14603" max="14604" width="9" style="48"/>
    <col min="14605" max="14605" width="3.5" style="48" customWidth="1"/>
    <col min="14606" max="14606" width="18" style="48" customWidth="1"/>
    <col min="14607" max="14607" width="11.625" style="48" customWidth="1"/>
    <col min="14608" max="14608" width="5.75" style="48" bestFit="1" customWidth="1"/>
    <col min="14609" max="14609" width="9" style="48"/>
    <col min="14610" max="14610" width="2.75" style="48" customWidth="1"/>
    <col min="14611" max="14611" width="9" style="48"/>
    <col min="14612" max="14612" width="2.875" style="48" customWidth="1"/>
    <col min="14613" max="14613" width="6.25" style="48" customWidth="1"/>
    <col min="14614" max="14614" width="2.75" style="48" customWidth="1"/>
    <col min="14615" max="14616" width="9.375" style="48" customWidth="1"/>
    <col min="14617" max="14848" width="9" style="48"/>
    <col min="14849" max="14849" width="2.5" style="48" customWidth="1"/>
    <col min="14850" max="14850" width="15.625" style="48" customWidth="1"/>
    <col min="14851" max="14851" width="2.625" style="48" customWidth="1"/>
    <col min="14852" max="14852" width="12.25" style="48" customWidth="1"/>
    <col min="14853" max="14853" width="4.375" style="48" customWidth="1"/>
    <col min="14854" max="14854" width="9" style="48"/>
    <col min="14855" max="14855" width="2.625" style="48" customWidth="1"/>
    <col min="14856" max="14857" width="9" style="48"/>
    <col min="14858" max="14858" width="2.75" style="48" customWidth="1"/>
    <col min="14859" max="14860" width="9" style="48"/>
    <col min="14861" max="14861" width="3.5" style="48" customWidth="1"/>
    <col min="14862" max="14862" width="18" style="48" customWidth="1"/>
    <col min="14863" max="14863" width="11.625" style="48" customWidth="1"/>
    <col min="14864" max="14864" width="5.75" style="48" bestFit="1" customWidth="1"/>
    <col min="14865" max="14865" width="9" style="48"/>
    <col min="14866" max="14866" width="2.75" style="48" customWidth="1"/>
    <col min="14867" max="14867" width="9" style="48"/>
    <col min="14868" max="14868" width="2.875" style="48" customWidth="1"/>
    <col min="14869" max="14869" width="6.25" style="48" customWidth="1"/>
    <col min="14870" max="14870" width="2.75" style="48" customWidth="1"/>
    <col min="14871" max="14872" width="9.375" style="48" customWidth="1"/>
    <col min="14873" max="15104" width="9" style="48"/>
    <col min="15105" max="15105" width="2.5" style="48" customWidth="1"/>
    <col min="15106" max="15106" width="15.625" style="48" customWidth="1"/>
    <col min="15107" max="15107" width="2.625" style="48" customWidth="1"/>
    <col min="15108" max="15108" width="12.25" style="48" customWidth="1"/>
    <col min="15109" max="15109" width="4.375" style="48" customWidth="1"/>
    <col min="15110" max="15110" width="9" style="48"/>
    <col min="15111" max="15111" width="2.625" style="48" customWidth="1"/>
    <col min="15112" max="15113" width="9" style="48"/>
    <col min="15114" max="15114" width="2.75" style="48" customWidth="1"/>
    <col min="15115" max="15116" width="9" style="48"/>
    <col min="15117" max="15117" width="3.5" style="48" customWidth="1"/>
    <col min="15118" max="15118" width="18" style="48" customWidth="1"/>
    <col min="15119" max="15119" width="11.625" style="48" customWidth="1"/>
    <col min="15120" max="15120" width="5.75" style="48" bestFit="1" customWidth="1"/>
    <col min="15121" max="15121" width="9" style="48"/>
    <col min="15122" max="15122" width="2.75" style="48" customWidth="1"/>
    <col min="15123" max="15123" width="9" style="48"/>
    <col min="15124" max="15124" width="2.875" style="48" customWidth="1"/>
    <col min="15125" max="15125" width="6.25" style="48" customWidth="1"/>
    <col min="15126" max="15126" width="2.75" style="48" customWidth="1"/>
    <col min="15127" max="15128" width="9.375" style="48" customWidth="1"/>
    <col min="15129" max="15360" width="9" style="48"/>
    <col min="15361" max="15361" width="2.5" style="48" customWidth="1"/>
    <col min="15362" max="15362" width="15.625" style="48" customWidth="1"/>
    <col min="15363" max="15363" width="2.625" style="48" customWidth="1"/>
    <col min="15364" max="15364" width="12.25" style="48" customWidth="1"/>
    <col min="15365" max="15365" width="4.375" style="48" customWidth="1"/>
    <col min="15366" max="15366" width="9" style="48"/>
    <col min="15367" max="15367" width="2.625" style="48" customWidth="1"/>
    <col min="15368" max="15369" width="9" style="48"/>
    <col min="15370" max="15370" width="2.75" style="48" customWidth="1"/>
    <col min="15371" max="15372" width="9" style="48"/>
    <col min="15373" max="15373" width="3.5" style="48" customWidth="1"/>
    <col min="15374" max="15374" width="18" style="48" customWidth="1"/>
    <col min="15375" max="15375" width="11.625" style="48" customWidth="1"/>
    <col min="15376" max="15376" width="5.75" style="48" bestFit="1" customWidth="1"/>
    <col min="15377" max="15377" width="9" style="48"/>
    <col min="15378" max="15378" width="2.75" style="48" customWidth="1"/>
    <col min="15379" max="15379" width="9" style="48"/>
    <col min="15380" max="15380" width="2.875" style="48" customWidth="1"/>
    <col min="15381" max="15381" width="6.25" style="48" customWidth="1"/>
    <col min="15382" max="15382" width="2.75" style="48" customWidth="1"/>
    <col min="15383" max="15384" width="9.375" style="48" customWidth="1"/>
    <col min="15385" max="15616" width="9" style="48"/>
    <col min="15617" max="15617" width="2.5" style="48" customWidth="1"/>
    <col min="15618" max="15618" width="15.625" style="48" customWidth="1"/>
    <col min="15619" max="15619" width="2.625" style="48" customWidth="1"/>
    <col min="15620" max="15620" width="12.25" style="48" customWidth="1"/>
    <col min="15621" max="15621" width="4.375" style="48" customWidth="1"/>
    <col min="15622" max="15622" width="9" style="48"/>
    <col min="15623" max="15623" width="2.625" style="48" customWidth="1"/>
    <col min="15624" max="15625" width="9" style="48"/>
    <col min="15626" max="15626" width="2.75" style="48" customWidth="1"/>
    <col min="15627" max="15628" width="9" style="48"/>
    <col min="15629" max="15629" width="3.5" style="48" customWidth="1"/>
    <col min="15630" max="15630" width="18" style="48" customWidth="1"/>
    <col min="15631" max="15631" width="11.625" style="48" customWidth="1"/>
    <col min="15632" max="15632" width="5.75" style="48" bestFit="1" customWidth="1"/>
    <col min="15633" max="15633" width="9" style="48"/>
    <col min="15634" max="15634" width="2.75" style="48" customWidth="1"/>
    <col min="15635" max="15635" width="9" style="48"/>
    <col min="15636" max="15636" width="2.875" style="48" customWidth="1"/>
    <col min="15637" max="15637" width="6.25" style="48" customWidth="1"/>
    <col min="15638" max="15638" width="2.75" style="48" customWidth="1"/>
    <col min="15639" max="15640" width="9.375" style="48" customWidth="1"/>
    <col min="15641" max="15872" width="9" style="48"/>
    <col min="15873" max="15873" width="2.5" style="48" customWidth="1"/>
    <col min="15874" max="15874" width="15.625" style="48" customWidth="1"/>
    <col min="15875" max="15875" width="2.625" style="48" customWidth="1"/>
    <col min="15876" max="15876" width="12.25" style="48" customWidth="1"/>
    <col min="15877" max="15877" width="4.375" style="48" customWidth="1"/>
    <col min="15878" max="15878" width="9" style="48"/>
    <col min="15879" max="15879" width="2.625" style="48" customWidth="1"/>
    <col min="15880" max="15881" width="9" style="48"/>
    <col min="15882" max="15882" width="2.75" style="48" customWidth="1"/>
    <col min="15883" max="15884" width="9" style="48"/>
    <col min="15885" max="15885" width="3.5" style="48" customWidth="1"/>
    <col min="15886" max="15886" width="18" style="48" customWidth="1"/>
    <col min="15887" max="15887" width="11.625" style="48" customWidth="1"/>
    <col min="15888" max="15888" width="5.75" style="48" bestFit="1" customWidth="1"/>
    <col min="15889" max="15889" width="9" style="48"/>
    <col min="15890" max="15890" width="2.75" style="48" customWidth="1"/>
    <col min="15891" max="15891" width="9" style="48"/>
    <col min="15892" max="15892" width="2.875" style="48" customWidth="1"/>
    <col min="15893" max="15893" width="6.25" style="48" customWidth="1"/>
    <col min="15894" max="15894" width="2.75" style="48" customWidth="1"/>
    <col min="15895" max="15896" width="9.375" style="48" customWidth="1"/>
    <col min="15897" max="16128" width="9" style="48"/>
    <col min="16129" max="16129" width="2.5" style="48" customWidth="1"/>
    <col min="16130" max="16130" width="15.625" style="48" customWidth="1"/>
    <col min="16131" max="16131" width="2.625" style="48" customWidth="1"/>
    <col min="16132" max="16132" width="12.25" style="48" customWidth="1"/>
    <col min="16133" max="16133" width="4.375" style="48" customWidth="1"/>
    <col min="16134" max="16134" width="9" style="48"/>
    <col min="16135" max="16135" width="2.625" style="48" customWidth="1"/>
    <col min="16136" max="16137" width="9" style="48"/>
    <col min="16138" max="16138" width="2.75" style="48" customWidth="1"/>
    <col min="16139" max="16140" width="9" style="48"/>
    <col min="16141" max="16141" width="3.5" style="48" customWidth="1"/>
    <col min="16142" max="16142" width="18" style="48" customWidth="1"/>
    <col min="16143" max="16143" width="11.625" style="48" customWidth="1"/>
    <col min="16144" max="16144" width="5.75" style="48" bestFit="1" customWidth="1"/>
    <col min="16145" max="16145" width="9" style="48"/>
    <col min="16146" max="16146" width="2.75" style="48" customWidth="1"/>
    <col min="16147" max="16147" width="9" style="48"/>
    <col min="16148" max="16148" width="2.875" style="48" customWidth="1"/>
    <col min="16149" max="16149" width="6.25" style="48" customWidth="1"/>
    <col min="16150" max="16150" width="2.75" style="48" customWidth="1"/>
    <col min="16151" max="16152" width="9.375" style="48" customWidth="1"/>
    <col min="16153" max="16384" width="9" style="48"/>
  </cols>
  <sheetData>
    <row r="2" spans="2:27" ht="13.5" customHeight="1" x14ac:dyDescent="0.15">
      <c r="H2" s="136" t="s">
        <v>15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</row>
    <row r="3" spans="2:27" ht="18.75" customHeight="1" x14ac:dyDescent="0.15"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U3" s="137" t="s">
        <v>16</v>
      </c>
      <c r="V3" s="137"/>
      <c r="W3" s="137">
        <f>入力用シート!C2</f>
        <v>0</v>
      </c>
      <c r="X3" s="137"/>
      <c r="Y3" s="137"/>
    </row>
    <row r="4" spans="2:27" ht="5.25" customHeight="1" thickBot="1" x14ac:dyDescent="0.2"/>
    <row r="5" spans="2:27" ht="18.75" customHeight="1" thickBot="1" x14ac:dyDescent="0.2">
      <c r="T5" s="138" t="s">
        <v>17</v>
      </c>
      <c r="U5" s="141" t="s">
        <v>18</v>
      </c>
      <c r="V5" s="141"/>
      <c r="W5" s="49" t="s">
        <v>19</v>
      </c>
      <c r="X5" s="49"/>
      <c r="Y5" s="50"/>
    </row>
    <row r="6" spans="2:27" ht="30" customHeight="1" x14ac:dyDescent="0.15">
      <c r="B6" s="142" t="s">
        <v>20</v>
      </c>
      <c r="C6" s="143"/>
      <c r="D6" s="143"/>
      <c r="E6" s="144"/>
      <c r="F6" s="145" t="s">
        <v>21</v>
      </c>
      <c r="G6" s="143"/>
      <c r="H6" s="143"/>
      <c r="I6" s="144"/>
      <c r="J6" s="145" t="s">
        <v>22</v>
      </c>
      <c r="K6" s="143"/>
      <c r="L6" s="146"/>
      <c r="T6" s="139"/>
      <c r="U6" s="147"/>
      <c r="V6" s="147"/>
      <c r="W6" s="147"/>
      <c r="X6" s="147"/>
      <c r="Y6" s="148"/>
    </row>
    <row r="7" spans="2:27" ht="30" customHeight="1" thickBot="1" x14ac:dyDescent="0.2">
      <c r="B7" s="106">
        <f ca="1">入力用シート!C7</f>
        <v>42631</v>
      </c>
      <c r="C7" s="105" t="s">
        <v>23</v>
      </c>
      <c r="D7" s="149">
        <f ca="1">入力用シート!G7</f>
        <v>42658</v>
      </c>
      <c r="E7" s="150"/>
      <c r="F7" s="52">
        <f>入力用シート!C8</f>
        <v>0.34027777777777773</v>
      </c>
      <c r="G7" s="51" t="s">
        <v>23</v>
      </c>
      <c r="H7" s="53">
        <f>入力用シート!E8</f>
        <v>0.69791666666666663</v>
      </c>
      <c r="I7" s="54" t="s">
        <v>24</v>
      </c>
      <c r="J7" s="151">
        <f>入力用シート!C6</f>
        <v>42576</v>
      </c>
      <c r="K7" s="152"/>
      <c r="L7" s="153"/>
      <c r="M7" s="55"/>
      <c r="N7" s="55"/>
      <c r="O7" s="55"/>
      <c r="P7" s="55"/>
      <c r="Q7" s="55"/>
      <c r="R7" s="55"/>
      <c r="S7" s="56"/>
      <c r="T7" s="140"/>
      <c r="U7" s="147"/>
      <c r="V7" s="147"/>
      <c r="W7" s="147"/>
      <c r="X7" s="147"/>
      <c r="Y7" s="148"/>
    </row>
    <row r="8" spans="2:27" ht="26.25" customHeight="1" x14ac:dyDescent="0.15">
      <c r="B8" s="158" t="s">
        <v>25</v>
      </c>
      <c r="C8" s="159"/>
      <c r="D8" s="57" t="s">
        <v>26</v>
      </c>
      <c r="E8" s="58"/>
      <c r="F8" s="58"/>
      <c r="G8" s="58"/>
      <c r="H8" s="59"/>
      <c r="I8" s="159" t="s">
        <v>27</v>
      </c>
      <c r="J8" s="159"/>
      <c r="K8" s="159"/>
      <c r="L8" s="60" t="s">
        <v>28</v>
      </c>
      <c r="M8" s="61"/>
      <c r="N8" s="160" t="s">
        <v>29</v>
      </c>
      <c r="O8" s="161" t="s">
        <v>30</v>
      </c>
      <c r="P8" s="162"/>
      <c r="Q8" s="162"/>
      <c r="R8" s="162"/>
      <c r="S8" s="163"/>
      <c r="T8" s="62"/>
      <c r="U8" s="63"/>
      <c r="V8" s="63"/>
      <c r="W8" s="64"/>
      <c r="X8" s="65" t="s">
        <v>31</v>
      </c>
      <c r="Y8" s="164" t="s">
        <v>32</v>
      </c>
    </row>
    <row r="9" spans="2:27" ht="26.25" customHeight="1" x14ac:dyDescent="0.15">
      <c r="B9" s="158"/>
      <c r="C9" s="159"/>
      <c r="D9" s="166" t="s">
        <v>33</v>
      </c>
      <c r="E9" s="167"/>
      <c r="F9" s="167"/>
      <c r="G9" s="167"/>
      <c r="H9" s="168"/>
      <c r="I9" s="159"/>
      <c r="J9" s="159"/>
      <c r="K9" s="159"/>
      <c r="L9" s="166" t="s">
        <v>34</v>
      </c>
      <c r="M9" s="168"/>
      <c r="N9" s="159"/>
      <c r="O9" s="169" t="s">
        <v>35</v>
      </c>
      <c r="P9" s="170"/>
      <c r="Q9" s="170"/>
      <c r="R9" s="170"/>
      <c r="S9" s="170"/>
      <c r="T9" s="169" t="s">
        <v>27</v>
      </c>
      <c r="U9" s="170"/>
      <c r="V9" s="170"/>
      <c r="W9" s="171"/>
      <c r="X9" s="66" t="s">
        <v>34</v>
      </c>
      <c r="Y9" s="165"/>
    </row>
    <row r="10" spans="2:27" ht="16.899999999999999" customHeight="1" x14ac:dyDescent="0.15">
      <c r="B10" s="180">
        <f>入力用シート!C3</f>
        <v>0</v>
      </c>
      <c r="C10" s="181"/>
      <c r="D10" s="184">
        <f>入力用シート!B15</f>
        <v>42631</v>
      </c>
      <c r="E10" s="186">
        <f>D10</f>
        <v>42631</v>
      </c>
      <c r="F10" s="188">
        <f>入力用シート!C15</f>
        <v>0.34027777777777773</v>
      </c>
      <c r="G10" s="190" t="s">
        <v>36</v>
      </c>
      <c r="H10" s="172">
        <f>入力用シート!D15</f>
        <v>0.91666666666666663</v>
      </c>
      <c r="I10" s="192">
        <f>入力用シート!G15</f>
        <v>0.45833333333333331</v>
      </c>
      <c r="J10" s="190" t="s">
        <v>36</v>
      </c>
      <c r="K10" s="172">
        <f>入力用シート!H15</f>
        <v>0.5</v>
      </c>
      <c r="L10" s="174">
        <f>入力用シート!E15-入力用シート!I15</f>
        <v>0.5347222222222221</v>
      </c>
      <c r="M10" s="175"/>
      <c r="N10" s="178">
        <f>入力用シート!C5</f>
        <v>0</v>
      </c>
      <c r="O10" s="202">
        <f>入力用シート!M4</f>
        <v>42620</v>
      </c>
      <c r="P10" s="186">
        <f>O10</f>
        <v>42620</v>
      </c>
      <c r="Q10" s="154">
        <f>入力用シート!N4</f>
        <v>0.61458333333333337</v>
      </c>
      <c r="R10" s="156" t="s">
        <v>36</v>
      </c>
      <c r="S10" s="194">
        <f>入力用シート!O4</f>
        <v>0.69791666666666663</v>
      </c>
      <c r="T10" s="67"/>
      <c r="U10" s="68"/>
      <c r="V10" s="68"/>
      <c r="W10" s="69"/>
      <c r="X10" s="196">
        <f>S10-Q10</f>
        <v>8.3333333333333259E-2</v>
      </c>
      <c r="Y10" s="198"/>
    </row>
    <row r="11" spans="2:27" ht="16.899999999999999" customHeight="1" x14ac:dyDescent="0.15">
      <c r="B11" s="182"/>
      <c r="C11" s="183"/>
      <c r="D11" s="185"/>
      <c r="E11" s="187"/>
      <c r="F11" s="189"/>
      <c r="G11" s="191"/>
      <c r="H11" s="173"/>
      <c r="I11" s="193"/>
      <c r="J11" s="191"/>
      <c r="K11" s="173"/>
      <c r="L11" s="176"/>
      <c r="M11" s="177"/>
      <c r="N11" s="179"/>
      <c r="O11" s="203"/>
      <c r="P11" s="204"/>
      <c r="Q11" s="155"/>
      <c r="R11" s="157"/>
      <c r="S11" s="195"/>
      <c r="T11" s="70"/>
      <c r="U11" s="71"/>
      <c r="V11" s="71"/>
      <c r="W11" s="72"/>
      <c r="X11" s="197"/>
      <c r="Y11" s="199"/>
    </row>
    <row r="12" spans="2:27" ht="16.899999999999999" customHeight="1" x14ac:dyDescent="0.15">
      <c r="B12" s="180" t="s">
        <v>64</v>
      </c>
      <c r="C12" s="181"/>
      <c r="D12" s="184">
        <f>入力用シート!B16</f>
        <v>42624</v>
      </c>
      <c r="E12" s="186">
        <f t="shared" ref="E12" si="0">D12</f>
        <v>42624</v>
      </c>
      <c r="F12" s="188">
        <f>入力用シート!C16</f>
        <v>0.22916666666666666</v>
      </c>
      <c r="G12" s="190" t="s">
        <v>36</v>
      </c>
      <c r="H12" s="172">
        <f>入力用シート!D16</f>
        <v>0.75</v>
      </c>
      <c r="I12" s="192">
        <f>入力用シート!G16</f>
        <v>0.49652777777777773</v>
      </c>
      <c r="J12" s="190" t="s">
        <v>36</v>
      </c>
      <c r="K12" s="172">
        <f>入力用シート!H16</f>
        <v>0.53819444444444442</v>
      </c>
      <c r="L12" s="174">
        <f>入力用シート!E16-入力用シート!I16</f>
        <v>0.47916666666666669</v>
      </c>
      <c r="M12" s="175"/>
      <c r="N12" s="178">
        <f>N10</f>
        <v>0</v>
      </c>
      <c r="O12" s="209">
        <f>Q12+X12</f>
        <v>0.57986111111111105</v>
      </c>
      <c r="P12" s="85">
        <f>W12-T12</f>
        <v>1.736111111111116E-2</v>
      </c>
      <c r="Q12" s="207">
        <f>IF(入力用シート!$C$8&lt;入力用シート!N4,入力用シート!$C$8,入力用シート!O4)</f>
        <v>0.34027777777777773</v>
      </c>
      <c r="R12" s="208" t="s">
        <v>36</v>
      </c>
      <c r="S12" s="213">
        <f>IF(X12&gt;入力用シート!$A$1,SUM(入力用シート!$F$10:$F$11,変更割振り簿!O12),SUM(O12:P13))</f>
        <v>0.59722222222222221</v>
      </c>
      <c r="T12" s="214">
        <f>IF(OR(Q10=0,O12&lt;入力用シート!$C$10),0,IF(Q12&lt;入力用シート!$C$10,入力用シート!$C$10,0))</f>
        <v>0.54861111111111105</v>
      </c>
      <c r="U12" s="215"/>
      <c r="V12" s="101" t="s">
        <v>23</v>
      </c>
      <c r="W12" s="102">
        <f>IF(T12=0,0,入力用シート!$E$10)</f>
        <v>0.56597222222222221</v>
      </c>
      <c r="X12" s="205">
        <f>IF(Q10=0,0,入力用シート!$C$9-変更割振り簿!X10)</f>
        <v>0.23958333333333331</v>
      </c>
      <c r="Y12" s="199"/>
      <c r="AA12" s="80"/>
    </row>
    <row r="13" spans="2:27" ht="16.899999999999999" customHeight="1" x14ac:dyDescent="0.15">
      <c r="B13" s="201"/>
      <c r="C13" s="171"/>
      <c r="D13" s="185"/>
      <c r="E13" s="187"/>
      <c r="F13" s="189"/>
      <c r="G13" s="191"/>
      <c r="H13" s="173"/>
      <c r="I13" s="193"/>
      <c r="J13" s="191"/>
      <c r="K13" s="173"/>
      <c r="L13" s="176"/>
      <c r="M13" s="177"/>
      <c r="N13" s="179"/>
      <c r="O13" s="210"/>
      <c r="P13" s="89">
        <f>W13-T13</f>
        <v>0</v>
      </c>
      <c r="Q13" s="155"/>
      <c r="R13" s="157"/>
      <c r="S13" s="195"/>
      <c r="T13" s="216">
        <f>IF(OR(Q10=0,入力用シート!O4&gt;入力用シート!$C$11),0,IF(Q12&lt;入力用シート!$C$11,入力用シート!$C$11,0))</f>
        <v>0</v>
      </c>
      <c r="U13" s="207"/>
      <c r="V13" s="100" t="s">
        <v>23</v>
      </c>
      <c r="W13" s="99">
        <f>IF(T13=0,0,入力用シート!$E$11)</f>
        <v>0</v>
      </c>
      <c r="X13" s="206"/>
      <c r="Y13" s="200"/>
    </row>
    <row r="14" spans="2:27" ht="16.899999999999999" customHeight="1" x14ac:dyDescent="0.15">
      <c r="B14" s="180" t="str">
        <f>IF(入力用シート!B17&lt;&gt;0,"〃","")</f>
        <v/>
      </c>
      <c r="C14" s="181"/>
      <c r="D14" s="184" t="str">
        <f>IF(入力用シート!B17=0,"　月　　日",入力用シート!B17)</f>
        <v>　月　　日</v>
      </c>
      <c r="E14" s="186" t="str">
        <f>IF(入力用シート!B17=0,"（　）",D14)</f>
        <v>（　）</v>
      </c>
      <c r="F14" s="188" t="str">
        <f>IF(入力用シート!B17=0,"　　時　　分",入力用シート!C17)</f>
        <v>　　時　　分</v>
      </c>
      <c r="G14" s="190" t="s">
        <v>36</v>
      </c>
      <c r="H14" s="172" t="str">
        <f>IF(入力用シート!B17=0,"　　時　　分",入力用シート!D17)</f>
        <v>　　時　　分</v>
      </c>
      <c r="I14" s="192" t="str">
        <f>IF(入力用シート!B17=0,"　　時　　分",入力用シート!G17)</f>
        <v>　　時　　分</v>
      </c>
      <c r="J14" s="190" t="s">
        <v>36</v>
      </c>
      <c r="K14" s="172" t="str">
        <f>IF(入力用シート!B17=0,"　　時　　分",入力用シート!H17)</f>
        <v>　　時　　分</v>
      </c>
      <c r="L14" s="174" t="str">
        <f>IF(入力用シート!B17=0,"　時間　　分",入力用シート!E17-入力用シート!I17)</f>
        <v>　時間　　分</v>
      </c>
      <c r="M14" s="175"/>
      <c r="N14" s="178" t="str">
        <f>IF(入力用シート!B17=0,"",$N$10)</f>
        <v/>
      </c>
      <c r="O14" s="202">
        <f>入力用シート!M5</f>
        <v>42628</v>
      </c>
      <c r="P14" s="186">
        <f>O14</f>
        <v>42628</v>
      </c>
      <c r="Q14" s="154">
        <f>入力用シート!N5</f>
        <v>0.66319444444444442</v>
      </c>
      <c r="R14" s="156" t="s">
        <v>43</v>
      </c>
      <c r="S14" s="194">
        <f>入力用シート!O5</f>
        <v>0.69791666666666663</v>
      </c>
      <c r="T14" s="67"/>
      <c r="U14" s="68"/>
      <c r="V14" s="68"/>
      <c r="W14" s="69"/>
      <c r="X14" s="196">
        <f>S14-Q14</f>
        <v>3.472222222222221E-2</v>
      </c>
      <c r="Y14" s="198"/>
    </row>
    <row r="15" spans="2:27" ht="16.899999999999999" customHeight="1" x14ac:dyDescent="0.15">
      <c r="B15" s="182"/>
      <c r="C15" s="183"/>
      <c r="D15" s="185"/>
      <c r="E15" s="187"/>
      <c r="F15" s="189"/>
      <c r="G15" s="191"/>
      <c r="H15" s="173"/>
      <c r="I15" s="193"/>
      <c r="J15" s="191"/>
      <c r="K15" s="173"/>
      <c r="L15" s="176"/>
      <c r="M15" s="177"/>
      <c r="N15" s="179"/>
      <c r="O15" s="203"/>
      <c r="P15" s="204"/>
      <c r="Q15" s="155"/>
      <c r="R15" s="157"/>
      <c r="S15" s="195"/>
      <c r="T15" s="70"/>
      <c r="U15" s="71"/>
      <c r="V15" s="71"/>
      <c r="W15" s="72"/>
      <c r="X15" s="197"/>
      <c r="Y15" s="199"/>
    </row>
    <row r="16" spans="2:27" ht="16.899999999999999" customHeight="1" x14ac:dyDescent="0.15">
      <c r="B16" s="180" t="str">
        <f>IF(入力用シート!B18&lt;&gt;0,"〃","")</f>
        <v/>
      </c>
      <c r="C16" s="181"/>
      <c r="D16" s="184" t="str">
        <f>IF(入力用シート!B18=0,"　月　　日",入力用シート!B18)</f>
        <v>　月　　日</v>
      </c>
      <c r="E16" s="186" t="str">
        <f>IF(入力用シート!B18=0,"（　）",D16)</f>
        <v>（　）</v>
      </c>
      <c r="F16" s="188" t="str">
        <f>IF(入力用シート!B18=0,"　　時　　分",入力用シート!C18)</f>
        <v>　　時　　分</v>
      </c>
      <c r="G16" s="190" t="s">
        <v>37</v>
      </c>
      <c r="H16" s="172" t="str">
        <f>IF(入力用シート!B18=0,"　　時　　分",入力用シート!D18)</f>
        <v>　　時　　分</v>
      </c>
      <c r="I16" s="192" t="str">
        <f>IF(入力用シート!B18=0,"　　時　　分",入力用シート!G18)</f>
        <v>　　時　　分</v>
      </c>
      <c r="J16" s="190" t="s">
        <v>36</v>
      </c>
      <c r="K16" s="172" t="str">
        <f>IF(入力用シート!B18=0,"　　時　　分",入力用シート!H18)</f>
        <v>　　時　　分</v>
      </c>
      <c r="L16" s="174" t="str">
        <f>IF(入力用シート!B18=0,"　時間　　分",入力用シート!E18-入力用シート!I18)</f>
        <v>　時間　　分</v>
      </c>
      <c r="M16" s="175"/>
      <c r="N16" s="178" t="str">
        <f>IF(入力用シート!B18=0,"",$N$10)</f>
        <v/>
      </c>
      <c r="O16" s="209">
        <f>Q16+X16</f>
        <v>0.6284722222222221</v>
      </c>
      <c r="P16" s="85">
        <f>W16-T16</f>
        <v>1.736111111111116E-2</v>
      </c>
      <c r="Q16" s="207">
        <f>IF(入力用シート!$C$8&lt;入力用シート!N5,入力用シート!$C$8,入力用シート!O5)</f>
        <v>0.34027777777777773</v>
      </c>
      <c r="R16" s="208" t="s">
        <v>43</v>
      </c>
      <c r="S16" s="213">
        <f>IF(X16&gt;入力用シート!$A$1,SUM(入力用シート!$F$10:$F$11,変更割振り簿!O16),SUM(O16:P17))</f>
        <v>0.66319444444444442</v>
      </c>
      <c r="T16" s="214">
        <f>IF(OR(Q14=0,O16&lt;入力用シート!$C$10),0,IF(Q16&lt;入力用シート!$C$10,入力用シート!$C$10,0))</f>
        <v>0.54861111111111105</v>
      </c>
      <c r="U16" s="215"/>
      <c r="V16" s="101" t="s">
        <v>43</v>
      </c>
      <c r="W16" s="102">
        <f>IF(T16=0,0,入力用シート!$E$10)</f>
        <v>0.56597222222222221</v>
      </c>
      <c r="X16" s="205">
        <f>IF(Q14=0,0,入力用シート!$C$9-変更割振り簿!X14)</f>
        <v>0.28819444444444436</v>
      </c>
      <c r="Y16" s="199"/>
    </row>
    <row r="17" spans="2:25" ht="16.899999999999999" customHeight="1" x14ac:dyDescent="0.15">
      <c r="B17" s="201"/>
      <c r="C17" s="171"/>
      <c r="D17" s="185"/>
      <c r="E17" s="187"/>
      <c r="F17" s="189"/>
      <c r="G17" s="191"/>
      <c r="H17" s="173"/>
      <c r="I17" s="193"/>
      <c r="J17" s="191"/>
      <c r="K17" s="173"/>
      <c r="L17" s="176"/>
      <c r="M17" s="177"/>
      <c r="N17" s="179"/>
      <c r="O17" s="210"/>
      <c r="P17" s="89">
        <f>W17-T17</f>
        <v>0</v>
      </c>
      <c r="Q17" s="155"/>
      <c r="R17" s="157"/>
      <c r="S17" s="195"/>
      <c r="T17" s="216">
        <f>IF(OR(Q14=0,入力用シート!O5&gt;入力用シート!$C$11),0,IF(Q16&lt;入力用シート!$C$11,入力用シート!$C$11,0))</f>
        <v>0</v>
      </c>
      <c r="U17" s="207"/>
      <c r="V17" s="100" t="s">
        <v>43</v>
      </c>
      <c r="W17" s="99">
        <f>IF(T17=0,0,入力用シート!$E$11)</f>
        <v>0</v>
      </c>
      <c r="X17" s="206"/>
      <c r="Y17" s="200"/>
    </row>
    <row r="18" spans="2:25" ht="16.899999999999999" customHeight="1" x14ac:dyDescent="0.15">
      <c r="B18" s="180" t="str">
        <f>IF(入力用シート!B19&lt;&gt;0,"〃","")</f>
        <v/>
      </c>
      <c r="C18" s="181"/>
      <c r="D18" s="184" t="str">
        <f>IF(入力用シート!B19=0,"　月　　日",入力用シート!B19)</f>
        <v>　月　　日</v>
      </c>
      <c r="E18" s="186" t="str">
        <f>IF(入力用シート!B19=0,"（　）",D18)</f>
        <v>（　）</v>
      </c>
      <c r="F18" s="188" t="str">
        <f>IF(入力用シート!B19=0,"　　時　　分",入力用シート!C19)</f>
        <v>　　時　　分</v>
      </c>
      <c r="G18" s="190" t="s">
        <v>37</v>
      </c>
      <c r="H18" s="172" t="str">
        <f>IF(入力用シート!B19=0,"　　時　　分",入力用シート!D19)</f>
        <v>　　時　　分</v>
      </c>
      <c r="I18" s="192" t="str">
        <f>IF(入力用シート!B19=0,"　　時　　分",入力用シート!G19)</f>
        <v>　　時　　分</v>
      </c>
      <c r="J18" s="190" t="s">
        <v>36</v>
      </c>
      <c r="K18" s="172" t="str">
        <f>IF(入力用シート!B19=0,"　　時　　分",入力用シート!H19)</f>
        <v>　　時　　分</v>
      </c>
      <c r="L18" s="174" t="str">
        <f>IF(入力用シート!B19=0,"　時間　　分",入力用シート!E19-入力用シート!I19)</f>
        <v>　時間　　分</v>
      </c>
      <c r="M18" s="175"/>
      <c r="N18" s="178" t="str">
        <f>IF(入力用シート!B19=0,"",$N$10)</f>
        <v/>
      </c>
      <c r="O18" s="202">
        <f>入力用シート!M6</f>
        <v>42629</v>
      </c>
      <c r="P18" s="186">
        <f>O18</f>
        <v>42629</v>
      </c>
      <c r="Q18" s="154">
        <f>入力用シート!N6</f>
        <v>0.34027777777777773</v>
      </c>
      <c r="R18" s="156" t="s">
        <v>43</v>
      </c>
      <c r="S18" s="194">
        <f>入力用シート!O6</f>
        <v>0.4236111111111111</v>
      </c>
      <c r="T18" s="67"/>
      <c r="U18" s="68"/>
      <c r="V18" s="68"/>
      <c r="W18" s="69"/>
      <c r="X18" s="196">
        <f>S18-Q18</f>
        <v>8.333333333333337E-2</v>
      </c>
      <c r="Y18" s="198"/>
    </row>
    <row r="19" spans="2:25" ht="16.899999999999999" customHeight="1" x14ac:dyDescent="0.15">
      <c r="B19" s="182"/>
      <c r="C19" s="183"/>
      <c r="D19" s="185"/>
      <c r="E19" s="187"/>
      <c r="F19" s="189"/>
      <c r="G19" s="191"/>
      <c r="H19" s="173"/>
      <c r="I19" s="193"/>
      <c r="J19" s="191"/>
      <c r="K19" s="173"/>
      <c r="L19" s="176"/>
      <c r="M19" s="177"/>
      <c r="N19" s="179"/>
      <c r="O19" s="203"/>
      <c r="P19" s="204"/>
      <c r="Q19" s="155"/>
      <c r="R19" s="157"/>
      <c r="S19" s="195"/>
      <c r="T19" s="70"/>
      <c r="U19" s="71"/>
      <c r="V19" s="71"/>
      <c r="W19" s="72"/>
      <c r="X19" s="197"/>
      <c r="Y19" s="199"/>
    </row>
    <row r="20" spans="2:25" ht="16.899999999999999" customHeight="1" x14ac:dyDescent="0.15">
      <c r="B20" s="180"/>
      <c r="C20" s="181"/>
      <c r="D20" s="184" t="s">
        <v>38</v>
      </c>
      <c r="E20" s="211" t="s">
        <v>42</v>
      </c>
      <c r="F20" s="188" t="s">
        <v>40</v>
      </c>
      <c r="G20" s="190" t="s">
        <v>23</v>
      </c>
      <c r="H20" s="172" t="s">
        <v>40</v>
      </c>
      <c r="I20" s="192" t="s">
        <v>40</v>
      </c>
      <c r="J20" s="190" t="s">
        <v>36</v>
      </c>
      <c r="K20" s="172" t="s">
        <v>40</v>
      </c>
      <c r="L20" s="174" t="s">
        <v>41</v>
      </c>
      <c r="M20" s="175"/>
      <c r="N20" s="178"/>
      <c r="O20" s="209">
        <f>Q20+X20</f>
        <v>0.66319444444444431</v>
      </c>
      <c r="P20" s="85">
        <f>W20-T20</f>
        <v>1.736111111111116E-2</v>
      </c>
      <c r="Q20" s="207">
        <f>IF(入力用シート!$C$8&lt;入力用シート!N6,入力用シート!$C$8,入力用シート!O6)</f>
        <v>0.4236111111111111</v>
      </c>
      <c r="R20" s="208" t="s">
        <v>43</v>
      </c>
      <c r="S20" s="213">
        <f>IF(X20&gt;入力用シート!$A$1,SUM(入力用シート!$F$10:$F$11,変更割振り簿!O20),SUM(O20:P21))</f>
        <v>0.69791666666666663</v>
      </c>
      <c r="T20" s="214">
        <f>IF(OR(Q18=0,O20&lt;入力用シート!$C$10),0,IF(Q20&lt;入力用シート!$C$10,入力用シート!$C$10,0))</f>
        <v>0.54861111111111105</v>
      </c>
      <c r="U20" s="215"/>
      <c r="V20" s="101" t="s">
        <v>43</v>
      </c>
      <c r="W20" s="102">
        <f>IF(T20=0,0,入力用シート!$E$10)</f>
        <v>0.56597222222222221</v>
      </c>
      <c r="X20" s="205">
        <f>IF(Q18=0,0,入力用シート!$C$9-変更割振り簿!X18)</f>
        <v>0.2395833333333332</v>
      </c>
      <c r="Y20" s="199"/>
    </row>
    <row r="21" spans="2:25" ht="16.899999999999999" customHeight="1" x14ac:dyDescent="0.15">
      <c r="B21" s="201"/>
      <c r="C21" s="171"/>
      <c r="D21" s="185"/>
      <c r="E21" s="212"/>
      <c r="F21" s="189"/>
      <c r="G21" s="191"/>
      <c r="H21" s="173"/>
      <c r="I21" s="193"/>
      <c r="J21" s="191"/>
      <c r="K21" s="173"/>
      <c r="L21" s="176"/>
      <c r="M21" s="177"/>
      <c r="N21" s="179"/>
      <c r="O21" s="210"/>
      <c r="P21" s="89">
        <f>W21-T21</f>
        <v>1.736111111111116E-2</v>
      </c>
      <c r="Q21" s="155"/>
      <c r="R21" s="157"/>
      <c r="S21" s="195"/>
      <c r="T21" s="216">
        <f>IF(OR(Q18=0,入力用シート!O6&gt;入力用シート!$C$11),0,IF(Q20&lt;入力用シート!$C$11,入力用シート!$C$11,0))</f>
        <v>0.66666666666666663</v>
      </c>
      <c r="U21" s="207"/>
      <c r="V21" s="100" t="s">
        <v>43</v>
      </c>
      <c r="W21" s="99">
        <f>IF(T21=0,0,入力用シート!$E$11)</f>
        <v>0.68402777777777779</v>
      </c>
      <c r="X21" s="206"/>
      <c r="Y21" s="200"/>
    </row>
    <row r="22" spans="2:25" ht="16.899999999999999" customHeight="1" x14ac:dyDescent="0.15">
      <c r="B22" s="180"/>
      <c r="C22" s="181"/>
      <c r="D22" s="184" t="s">
        <v>38</v>
      </c>
      <c r="E22" s="211" t="s">
        <v>42</v>
      </c>
      <c r="F22" s="188" t="s">
        <v>40</v>
      </c>
      <c r="G22" s="190" t="s">
        <v>36</v>
      </c>
      <c r="H22" s="172" t="s">
        <v>40</v>
      </c>
      <c r="I22" s="192" t="s">
        <v>40</v>
      </c>
      <c r="J22" s="190" t="s">
        <v>36</v>
      </c>
      <c r="K22" s="172" t="s">
        <v>40</v>
      </c>
      <c r="L22" s="174" t="s">
        <v>41</v>
      </c>
      <c r="M22" s="175"/>
      <c r="N22" s="178"/>
      <c r="O22" s="202">
        <f>入力用シート!M7</f>
        <v>0</v>
      </c>
      <c r="P22" s="186">
        <f>O22</f>
        <v>0</v>
      </c>
      <c r="Q22" s="154">
        <f>入力用シート!N7</f>
        <v>0</v>
      </c>
      <c r="R22" s="156" t="s">
        <v>43</v>
      </c>
      <c r="S22" s="194">
        <f>入力用シート!O7</f>
        <v>0</v>
      </c>
      <c r="T22" s="67"/>
      <c r="U22" s="68"/>
      <c r="V22" s="68"/>
      <c r="W22" s="69"/>
      <c r="X22" s="196">
        <f>S22-Q22</f>
        <v>0</v>
      </c>
      <c r="Y22" s="198"/>
    </row>
    <row r="23" spans="2:25" ht="16.899999999999999" customHeight="1" x14ac:dyDescent="0.15">
      <c r="B23" s="182"/>
      <c r="C23" s="183"/>
      <c r="D23" s="185"/>
      <c r="E23" s="212"/>
      <c r="F23" s="189"/>
      <c r="G23" s="191"/>
      <c r="H23" s="173"/>
      <c r="I23" s="193"/>
      <c r="J23" s="191"/>
      <c r="K23" s="173"/>
      <c r="L23" s="176"/>
      <c r="M23" s="177"/>
      <c r="N23" s="179"/>
      <c r="O23" s="203"/>
      <c r="P23" s="204"/>
      <c r="Q23" s="155"/>
      <c r="R23" s="157"/>
      <c r="S23" s="195"/>
      <c r="T23" s="70"/>
      <c r="U23" s="71"/>
      <c r="V23" s="71"/>
      <c r="W23" s="72"/>
      <c r="X23" s="197"/>
      <c r="Y23" s="199"/>
    </row>
    <row r="24" spans="2:25" ht="16.899999999999999" customHeight="1" x14ac:dyDescent="0.15">
      <c r="B24" s="180"/>
      <c r="C24" s="181"/>
      <c r="D24" s="184" t="s">
        <v>38</v>
      </c>
      <c r="E24" s="211" t="s">
        <v>42</v>
      </c>
      <c r="F24" s="188" t="s">
        <v>40</v>
      </c>
      <c r="G24" s="190" t="s">
        <v>23</v>
      </c>
      <c r="H24" s="172" t="s">
        <v>40</v>
      </c>
      <c r="I24" s="192" t="s">
        <v>40</v>
      </c>
      <c r="J24" s="190" t="s">
        <v>23</v>
      </c>
      <c r="K24" s="172" t="s">
        <v>40</v>
      </c>
      <c r="L24" s="174" t="s">
        <v>41</v>
      </c>
      <c r="M24" s="175"/>
      <c r="N24" s="178"/>
      <c r="O24" s="209">
        <f>Q24+X24</f>
        <v>0</v>
      </c>
      <c r="P24" s="85">
        <f>W24-T24</f>
        <v>0</v>
      </c>
      <c r="Q24" s="207">
        <f>IF(入力用シート!$C$8&lt;入力用シート!N7,入力用シート!$C$8,入力用シート!O7)</f>
        <v>0</v>
      </c>
      <c r="R24" s="208" t="s">
        <v>43</v>
      </c>
      <c r="S24" s="213">
        <f>IF(X24&gt;入力用シート!$A$1,SUM(入力用シート!$F$10:$F$11,変更割振り簿!O24),SUM(O24:P25))</f>
        <v>0</v>
      </c>
      <c r="T24" s="214">
        <f>IF(OR(Q22=0,O24&lt;入力用シート!$C$10),0,IF(Q24&lt;入力用シート!$C$10,入力用シート!$C$10,0))</f>
        <v>0</v>
      </c>
      <c r="U24" s="215"/>
      <c r="V24" s="101" t="s">
        <v>43</v>
      </c>
      <c r="W24" s="102">
        <f>IF(T24=0,0,入力用シート!$E$10)</f>
        <v>0</v>
      </c>
      <c r="X24" s="205">
        <f>IF(Q22=0,0,入力用シート!$C$9-変更割振り簿!X22)</f>
        <v>0</v>
      </c>
      <c r="Y24" s="199"/>
    </row>
    <row r="25" spans="2:25" ht="16.899999999999999" customHeight="1" x14ac:dyDescent="0.15">
      <c r="B25" s="201"/>
      <c r="C25" s="171"/>
      <c r="D25" s="185"/>
      <c r="E25" s="212"/>
      <c r="F25" s="189"/>
      <c r="G25" s="191"/>
      <c r="H25" s="173"/>
      <c r="I25" s="193"/>
      <c r="J25" s="191"/>
      <c r="K25" s="173"/>
      <c r="L25" s="176"/>
      <c r="M25" s="177"/>
      <c r="N25" s="179"/>
      <c r="O25" s="210"/>
      <c r="P25" s="89">
        <f>W25-T25</f>
        <v>0</v>
      </c>
      <c r="Q25" s="155"/>
      <c r="R25" s="157"/>
      <c r="S25" s="195"/>
      <c r="T25" s="216">
        <f>IF(OR(Q22=0,入力用シート!O7&gt;入力用シート!$C$11),0,IF(Q24&lt;入力用シート!$C$11,入力用シート!$C$11,0))</f>
        <v>0</v>
      </c>
      <c r="U25" s="207"/>
      <c r="V25" s="100" t="s">
        <v>43</v>
      </c>
      <c r="W25" s="99">
        <f>IF(T25=0,0,入力用シート!$E$11)</f>
        <v>0</v>
      </c>
      <c r="X25" s="206"/>
      <c r="Y25" s="200"/>
    </row>
    <row r="26" spans="2:25" ht="16.899999999999999" customHeight="1" x14ac:dyDescent="0.15">
      <c r="B26" s="180"/>
      <c r="C26" s="181"/>
      <c r="D26" s="184" t="s">
        <v>38</v>
      </c>
      <c r="E26" s="211" t="s">
        <v>39</v>
      </c>
      <c r="F26" s="188" t="s">
        <v>40</v>
      </c>
      <c r="G26" s="190" t="s">
        <v>23</v>
      </c>
      <c r="H26" s="172" t="s">
        <v>40</v>
      </c>
      <c r="I26" s="192" t="s">
        <v>40</v>
      </c>
      <c r="J26" s="190" t="s">
        <v>23</v>
      </c>
      <c r="K26" s="172" t="s">
        <v>40</v>
      </c>
      <c r="L26" s="174" t="s">
        <v>41</v>
      </c>
      <c r="M26" s="175"/>
      <c r="N26" s="178"/>
      <c r="O26" s="202">
        <f>入力用シート!M8</f>
        <v>0</v>
      </c>
      <c r="P26" s="186">
        <f>O26</f>
        <v>0</v>
      </c>
      <c r="Q26" s="154">
        <f>入力用シート!N8</f>
        <v>0</v>
      </c>
      <c r="R26" s="156" t="s">
        <v>43</v>
      </c>
      <c r="S26" s="194">
        <f>入力用シート!O8</f>
        <v>0</v>
      </c>
      <c r="T26" s="67"/>
      <c r="U26" s="68"/>
      <c r="V26" s="68"/>
      <c r="W26" s="69"/>
      <c r="X26" s="196">
        <f>S26-Q26</f>
        <v>0</v>
      </c>
      <c r="Y26" s="198"/>
    </row>
    <row r="27" spans="2:25" ht="16.899999999999999" customHeight="1" x14ac:dyDescent="0.15">
      <c r="B27" s="182"/>
      <c r="C27" s="183"/>
      <c r="D27" s="185"/>
      <c r="E27" s="212"/>
      <c r="F27" s="189"/>
      <c r="G27" s="191"/>
      <c r="H27" s="173"/>
      <c r="I27" s="193"/>
      <c r="J27" s="191"/>
      <c r="K27" s="173"/>
      <c r="L27" s="176"/>
      <c r="M27" s="177"/>
      <c r="N27" s="179"/>
      <c r="O27" s="203"/>
      <c r="P27" s="204"/>
      <c r="Q27" s="155"/>
      <c r="R27" s="157"/>
      <c r="S27" s="195"/>
      <c r="T27" s="70"/>
      <c r="U27" s="71"/>
      <c r="V27" s="71"/>
      <c r="W27" s="72"/>
      <c r="X27" s="197"/>
      <c r="Y27" s="199"/>
    </row>
    <row r="28" spans="2:25" ht="16.899999999999999" customHeight="1" x14ac:dyDescent="0.15">
      <c r="B28" s="180"/>
      <c r="C28" s="181"/>
      <c r="D28" s="184" t="s">
        <v>38</v>
      </c>
      <c r="E28" s="211" t="s">
        <v>42</v>
      </c>
      <c r="F28" s="188" t="s">
        <v>40</v>
      </c>
      <c r="G28" s="190" t="s">
        <v>23</v>
      </c>
      <c r="H28" s="172" t="s">
        <v>40</v>
      </c>
      <c r="I28" s="192" t="s">
        <v>40</v>
      </c>
      <c r="J28" s="190" t="s">
        <v>23</v>
      </c>
      <c r="K28" s="172" t="s">
        <v>40</v>
      </c>
      <c r="L28" s="174" t="s">
        <v>41</v>
      </c>
      <c r="M28" s="175"/>
      <c r="N28" s="178"/>
      <c r="O28" s="209">
        <f>Q28+X28</f>
        <v>0</v>
      </c>
      <c r="P28" s="85">
        <f>W28-T28</f>
        <v>0</v>
      </c>
      <c r="Q28" s="207">
        <f>IF(入力用シート!$C$8&lt;入力用シート!N8,入力用シート!$C$8,入力用シート!O8)</f>
        <v>0</v>
      </c>
      <c r="R28" s="208" t="s">
        <v>43</v>
      </c>
      <c r="S28" s="213">
        <f>IF(X28&gt;入力用シート!$A$1,SUM(入力用シート!$F$10:$F$11,変更割振り簿!O28),SUM(O28:P29))</f>
        <v>0</v>
      </c>
      <c r="T28" s="214">
        <f>IF(OR(Q26=0,O28&lt;入力用シート!$C$10),0,IF(Q28&lt;入力用シート!$C$10,入力用シート!$C$10,0))</f>
        <v>0</v>
      </c>
      <c r="U28" s="215"/>
      <c r="V28" s="101" t="s">
        <v>43</v>
      </c>
      <c r="W28" s="102">
        <f>IF(T28=0,0,入力用シート!$E$10)</f>
        <v>0</v>
      </c>
      <c r="X28" s="205">
        <f>IF(Q26=0,0,入力用シート!$C$9-変更割振り簿!X26)</f>
        <v>0</v>
      </c>
      <c r="Y28" s="199"/>
    </row>
    <row r="29" spans="2:25" ht="16.899999999999999" customHeight="1" x14ac:dyDescent="0.15">
      <c r="B29" s="201"/>
      <c r="C29" s="171"/>
      <c r="D29" s="185"/>
      <c r="E29" s="212"/>
      <c r="F29" s="189"/>
      <c r="G29" s="191"/>
      <c r="H29" s="173"/>
      <c r="I29" s="193"/>
      <c r="J29" s="191"/>
      <c r="K29" s="173"/>
      <c r="L29" s="176"/>
      <c r="M29" s="177"/>
      <c r="N29" s="179"/>
      <c r="O29" s="210"/>
      <c r="P29" s="89">
        <f>W29-T29</f>
        <v>0</v>
      </c>
      <c r="Q29" s="155"/>
      <c r="R29" s="157"/>
      <c r="S29" s="195"/>
      <c r="T29" s="216">
        <f>IF(OR(Q26=0,入力用シート!O8&gt;入力用シート!$C$11),0,IF(Q28&lt;入力用シート!$C$11,入力用シート!$C$11,0))</f>
        <v>0</v>
      </c>
      <c r="U29" s="207"/>
      <c r="V29" s="100" t="s">
        <v>43</v>
      </c>
      <c r="W29" s="99">
        <f>IF(T29=0,0,入力用シート!$E$11)</f>
        <v>0</v>
      </c>
      <c r="X29" s="206"/>
      <c r="Y29" s="200"/>
    </row>
    <row r="30" spans="2:25" ht="16.899999999999999" customHeight="1" x14ac:dyDescent="0.15">
      <c r="B30" s="180"/>
      <c r="C30" s="181"/>
      <c r="D30" s="184" t="s">
        <v>38</v>
      </c>
      <c r="E30" s="211" t="s">
        <v>42</v>
      </c>
      <c r="F30" s="188" t="s">
        <v>40</v>
      </c>
      <c r="G30" s="190" t="s">
        <v>23</v>
      </c>
      <c r="H30" s="172" t="s">
        <v>40</v>
      </c>
      <c r="I30" s="192" t="s">
        <v>40</v>
      </c>
      <c r="J30" s="190" t="s">
        <v>23</v>
      </c>
      <c r="K30" s="172" t="s">
        <v>40</v>
      </c>
      <c r="L30" s="174" t="s">
        <v>41</v>
      </c>
      <c r="M30" s="175"/>
      <c r="N30" s="178"/>
      <c r="O30" s="202">
        <f>入力用シート!M9</f>
        <v>0</v>
      </c>
      <c r="P30" s="186">
        <f>O30</f>
        <v>0</v>
      </c>
      <c r="Q30" s="154">
        <f>入力用シート!N9</f>
        <v>0</v>
      </c>
      <c r="R30" s="156" t="s">
        <v>43</v>
      </c>
      <c r="S30" s="194">
        <f>入力用シート!O9</f>
        <v>0</v>
      </c>
      <c r="T30" s="67"/>
      <c r="U30" s="68"/>
      <c r="V30" s="68"/>
      <c r="W30" s="69"/>
      <c r="X30" s="196">
        <f>S30-Q30</f>
        <v>0</v>
      </c>
      <c r="Y30" s="198"/>
    </row>
    <row r="31" spans="2:25" ht="16.899999999999999" customHeight="1" x14ac:dyDescent="0.15">
      <c r="B31" s="182"/>
      <c r="C31" s="183"/>
      <c r="D31" s="185"/>
      <c r="E31" s="212"/>
      <c r="F31" s="189"/>
      <c r="G31" s="191"/>
      <c r="H31" s="173"/>
      <c r="I31" s="193"/>
      <c r="J31" s="191"/>
      <c r="K31" s="173"/>
      <c r="L31" s="176"/>
      <c r="M31" s="177"/>
      <c r="N31" s="179"/>
      <c r="O31" s="203"/>
      <c r="P31" s="204"/>
      <c r="Q31" s="155"/>
      <c r="R31" s="157"/>
      <c r="S31" s="195"/>
      <c r="T31" s="70"/>
      <c r="U31" s="71"/>
      <c r="V31" s="71"/>
      <c r="W31" s="72"/>
      <c r="X31" s="197"/>
      <c r="Y31" s="199"/>
    </row>
    <row r="32" spans="2:25" ht="16.899999999999999" customHeight="1" x14ac:dyDescent="0.15">
      <c r="B32" s="180"/>
      <c r="C32" s="181"/>
      <c r="D32" s="184" t="s">
        <v>38</v>
      </c>
      <c r="E32" s="211" t="s">
        <v>42</v>
      </c>
      <c r="F32" s="188" t="s">
        <v>40</v>
      </c>
      <c r="G32" s="190" t="s">
        <v>36</v>
      </c>
      <c r="H32" s="172" t="s">
        <v>40</v>
      </c>
      <c r="I32" s="192" t="s">
        <v>40</v>
      </c>
      <c r="J32" s="190" t="s">
        <v>36</v>
      </c>
      <c r="K32" s="172" t="s">
        <v>40</v>
      </c>
      <c r="L32" s="174" t="s">
        <v>41</v>
      </c>
      <c r="M32" s="175"/>
      <c r="N32" s="178"/>
      <c r="O32" s="209">
        <f>Q32+X32</f>
        <v>0</v>
      </c>
      <c r="P32" s="85">
        <f>W32-T32</f>
        <v>0</v>
      </c>
      <c r="Q32" s="207">
        <f>IF(入力用シート!$C$8&lt;入力用シート!N9,入力用シート!$C$8,入力用シート!O9)</f>
        <v>0</v>
      </c>
      <c r="R32" s="208" t="s">
        <v>43</v>
      </c>
      <c r="S32" s="213">
        <f>IF(X32&gt;入力用シート!$A$1,SUM(入力用シート!$F$10:$F$11,変更割振り簿!O32),SUM(O32:P33))</f>
        <v>0</v>
      </c>
      <c r="T32" s="214">
        <f>IF(OR(Q30=0,O32&lt;入力用シート!$C$10),0,IF(Q32&lt;入力用シート!$C$10,入力用シート!$C$10,0))</f>
        <v>0</v>
      </c>
      <c r="U32" s="215"/>
      <c r="V32" s="101" t="s">
        <v>43</v>
      </c>
      <c r="W32" s="102">
        <f>IF(T32=0,0,入力用シート!$E$10)</f>
        <v>0</v>
      </c>
      <c r="X32" s="205">
        <f>IF(Q30=0,0,入力用シート!$C$9-変更割振り簿!X30)</f>
        <v>0</v>
      </c>
      <c r="Y32" s="199"/>
    </row>
    <row r="33" spans="2:25" ht="16.899999999999999" customHeight="1" x14ac:dyDescent="0.15">
      <c r="B33" s="201"/>
      <c r="C33" s="171"/>
      <c r="D33" s="185"/>
      <c r="E33" s="212"/>
      <c r="F33" s="189"/>
      <c r="G33" s="191"/>
      <c r="H33" s="173"/>
      <c r="I33" s="193"/>
      <c r="J33" s="191"/>
      <c r="K33" s="173"/>
      <c r="L33" s="176"/>
      <c r="M33" s="177"/>
      <c r="N33" s="179"/>
      <c r="O33" s="210"/>
      <c r="P33" s="89">
        <f>W33-T33</f>
        <v>0</v>
      </c>
      <c r="Q33" s="155"/>
      <c r="R33" s="157"/>
      <c r="S33" s="195"/>
      <c r="T33" s="216">
        <f>IF(OR(Q30=0,入力用シート!O9&gt;入力用シート!$C$11),0,IF(Q32&lt;入力用シート!$C$11,入力用シート!$C$11,0))</f>
        <v>0</v>
      </c>
      <c r="U33" s="207"/>
      <c r="V33" s="100" t="s">
        <v>43</v>
      </c>
      <c r="W33" s="99">
        <f>IF(T33=0,0,入力用シート!$E$11)</f>
        <v>0</v>
      </c>
      <c r="X33" s="206"/>
      <c r="Y33" s="200"/>
    </row>
    <row r="34" spans="2:25" ht="16.899999999999999" customHeight="1" x14ac:dyDescent="0.15">
      <c r="B34" s="180"/>
      <c r="C34" s="181"/>
      <c r="D34" s="184" t="s">
        <v>38</v>
      </c>
      <c r="E34" s="211" t="s">
        <v>42</v>
      </c>
      <c r="F34" s="188" t="s">
        <v>40</v>
      </c>
      <c r="G34" s="190" t="s">
        <v>23</v>
      </c>
      <c r="H34" s="172" t="s">
        <v>40</v>
      </c>
      <c r="I34" s="192" t="s">
        <v>40</v>
      </c>
      <c r="J34" s="190" t="s">
        <v>23</v>
      </c>
      <c r="K34" s="172" t="s">
        <v>40</v>
      </c>
      <c r="L34" s="174" t="s">
        <v>41</v>
      </c>
      <c r="M34" s="175"/>
      <c r="N34" s="178"/>
      <c r="O34" s="202">
        <f>入力用シート!M10</f>
        <v>0</v>
      </c>
      <c r="P34" s="186">
        <f>O34</f>
        <v>0</v>
      </c>
      <c r="Q34" s="154">
        <f>入力用シート!N10</f>
        <v>0</v>
      </c>
      <c r="R34" s="156" t="s">
        <v>43</v>
      </c>
      <c r="S34" s="194">
        <f>入力用シート!O10</f>
        <v>0</v>
      </c>
      <c r="T34" s="67"/>
      <c r="U34" s="68"/>
      <c r="V34" s="68"/>
      <c r="W34" s="69"/>
      <c r="X34" s="196">
        <f>S34-Q34</f>
        <v>0</v>
      </c>
      <c r="Y34" s="198"/>
    </row>
    <row r="35" spans="2:25" ht="16.899999999999999" customHeight="1" x14ac:dyDescent="0.15">
      <c r="B35" s="182"/>
      <c r="C35" s="183"/>
      <c r="D35" s="185"/>
      <c r="E35" s="212"/>
      <c r="F35" s="189"/>
      <c r="G35" s="191"/>
      <c r="H35" s="173"/>
      <c r="I35" s="193"/>
      <c r="J35" s="191"/>
      <c r="K35" s="173"/>
      <c r="L35" s="176"/>
      <c r="M35" s="177"/>
      <c r="N35" s="179"/>
      <c r="O35" s="203"/>
      <c r="P35" s="204"/>
      <c r="Q35" s="155"/>
      <c r="R35" s="157"/>
      <c r="S35" s="195"/>
      <c r="T35" s="70"/>
      <c r="U35" s="71"/>
      <c r="V35" s="71"/>
      <c r="W35" s="72"/>
      <c r="X35" s="197"/>
      <c r="Y35" s="199"/>
    </row>
    <row r="36" spans="2:25" ht="16.899999999999999" customHeight="1" x14ac:dyDescent="0.15">
      <c r="B36" s="180"/>
      <c r="C36" s="181"/>
      <c r="D36" s="184" t="s">
        <v>38</v>
      </c>
      <c r="E36" s="211" t="s">
        <v>42</v>
      </c>
      <c r="F36" s="188" t="s">
        <v>40</v>
      </c>
      <c r="G36" s="190" t="s">
        <v>23</v>
      </c>
      <c r="H36" s="172" t="s">
        <v>40</v>
      </c>
      <c r="I36" s="192" t="s">
        <v>40</v>
      </c>
      <c r="J36" s="190" t="s">
        <v>36</v>
      </c>
      <c r="K36" s="172" t="s">
        <v>40</v>
      </c>
      <c r="L36" s="174" t="s">
        <v>41</v>
      </c>
      <c r="M36" s="175"/>
      <c r="N36" s="178"/>
      <c r="O36" s="209">
        <f>Q36+X36</f>
        <v>0</v>
      </c>
      <c r="P36" s="85">
        <f>W36-T36</f>
        <v>0</v>
      </c>
      <c r="Q36" s="207">
        <f>IF(入力用シート!$C$8&lt;入力用シート!N10,入力用シート!$C$8,入力用シート!O10)</f>
        <v>0</v>
      </c>
      <c r="R36" s="208" t="s">
        <v>43</v>
      </c>
      <c r="S36" s="213">
        <f>IF(X36&gt;入力用シート!$A$1,SUM(入力用シート!$F$10:$F$11,変更割振り簿!O36),SUM(O36:P37))</f>
        <v>0</v>
      </c>
      <c r="T36" s="214">
        <f>IF(OR(Q34=0,O36&lt;入力用シート!$C$10),0,IF(Q36&lt;入力用シート!$C$10,入力用シート!$C$10,0))</f>
        <v>0</v>
      </c>
      <c r="U36" s="215"/>
      <c r="V36" s="101" t="s">
        <v>43</v>
      </c>
      <c r="W36" s="102">
        <f>IF(T36=0,0,入力用シート!$E$10)</f>
        <v>0</v>
      </c>
      <c r="X36" s="205">
        <f>IF(Q34=0,0,入力用シート!$C$9-変更割振り簿!X34)</f>
        <v>0</v>
      </c>
      <c r="Y36" s="199"/>
    </row>
    <row r="37" spans="2:25" ht="16.899999999999999" customHeight="1" x14ac:dyDescent="0.15">
      <c r="B37" s="201"/>
      <c r="C37" s="171"/>
      <c r="D37" s="185"/>
      <c r="E37" s="212"/>
      <c r="F37" s="189"/>
      <c r="G37" s="191"/>
      <c r="H37" s="173"/>
      <c r="I37" s="193"/>
      <c r="J37" s="191"/>
      <c r="K37" s="173"/>
      <c r="L37" s="176"/>
      <c r="M37" s="177"/>
      <c r="N37" s="179"/>
      <c r="O37" s="210"/>
      <c r="P37" s="89">
        <f>W37-T37</f>
        <v>0</v>
      </c>
      <c r="Q37" s="155"/>
      <c r="R37" s="157"/>
      <c r="S37" s="195"/>
      <c r="T37" s="216">
        <f>IF(OR(Q34=0,入力用シート!O10&gt;入力用シート!$C$11),0,IF(Q36&lt;入力用シート!$C$11,入力用シート!$C$11,0))</f>
        <v>0</v>
      </c>
      <c r="U37" s="207"/>
      <c r="V37" s="100" t="s">
        <v>43</v>
      </c>
      <c r="W37" s="99">
        <f>IF(T37=0,0,入力用シート!$E$11)</f>
        <v>0</v>
      </c>
      <c r="X37" s="206"/>
      <c r="Y37" s="200"/>
    </row>
    <row r="38" spans="2:25" ht="16.899999999999999" customHeight="1" x14ac:dyDescent="0.15">
      <c r="B38" s="180"/>
      <c r="C38" s="181"/>
      <c r="D38" s="184" t="s">
        <v>38</v>
      </c>
      <c r="E38" s="211" t="s">
        <v>42</v>
      </c>
      <c r="F38" s="188" t="s">
        <v>40</v>
      </c>
      <c r="G38" s="190" t="s">
        <v>36</v>
      </c>
      <c r="H38" s="172" t="s">
        <v>40</v>
      </c>
      <c r="I38" s="192" t="s">
        <v>40</v>
      </c>
      <c r="J38" s="190" t="s">
        <v>23</v>
      </c>
      <c r="K38" s="172" t="s">
        <v>40</v>
      </c>
      <c r="L38" s="174" t="s">
        <v>41</v>
      </c>
      <c r="M38" s="175"/>
      <c r="N38" s="178"/>
      <c r="O38" s="202">
        <f>入力用シート!M11</f>
        <v>0</v>
      </c>
      <c r="P38" s="186">
        <f>O38</f>
        <v>0</v>
      </c>
      <c r="Q38" s="154">
        <f>入力用シート!N11</f>
        <v>0</v>
      </c>
      <c r="R38" s="156" t="s">
        <v>43</v>
      </c>
      <c r="S38" s="194">
        <f>入力用シート!O11</f>
        <v>0</v>
      </c>
      <c r="T38" s="67"/>
      <c r="U38" s="68"/>
      <c r="V38" s="68"/>
      <c r="W38" s="69"/>
      <c r="X38" s="196">
        <f>S38-Q38</f>
        <v>0</v>
      </c>
      <c r="Y38" s="198"/>
    </row>
    <row r="39" spans="2:25" ht="16.899999999999999" customHeight="1" x14ac:dyDescent="0.15">
      <c r="B39" s="182"/>
      <c r="C39" s="183"/>
      <c r="D39" s="185"/>
      <c r="E39" s="212"/>
      <c r="F39" s="189"/>
      <c r="G39" s="191"/>
      <c r="H39" s="173"/>
      <c r="I39" s="193"/>
      <c r="J39" s="191"/>
      <c r="K39" s="173"/>
      <c r="L39" s="176"/>
      <c r="M39" s="177"/>
      <c r="N39" s="179"/>
      <c r="O39" s="203"/>
      <c r="P39" s="204"/>
      <c r="Q39" s="155"/>
      <c r="R39" s="157"/>
      <c r="S39" s="195"/>
      <c r="T39" s="70"/>
      <c r="U39" s="71"/>
      <c r="V39" s="71"/>
      <c r="W39" s="72"/>
      <c r="X39" s="197"/>
      <c r="Y39" s="199"/>
    </row>
    <row r="40" spans="2:25" ht="16.899999999999999" customHeight="1" x14ac:dyDescent="0.15">
      <c r="B40" s="180"/>
      <c r="C40" s="181"/>
      <c r="D40" s="184" t="s">
        <v>38</v>
      </c>
      <c r="E40" s="211" t="s">
        <v>42</v>
      </c>
      <c r="F40" s="188" t="s">
        <v>40</v>
      </c>
      <c r="G40" s="190" t="s">
        <v>23</v>
      </c>
      <c r="H40" s="172" t="s">
        <v>40</v>
      </c>
      <c r="I40" s="192" t="s">
        <v>40</v>
      </c>
      <c r="J40" s="190" t="s">
        <v>23</v>
      </c>
      <c r="K40" s="172" t="s">
        <v>40</v>
      </c>
      <c r="L40" s="174" t="s">
        <v>41</v>
      </c>
      <c r="M40" s="175"/>
      <c r="N40" s="178"/>
      <c r="O40" s="209">
        <f>Q40+X40</f>
        <v>0</v>
      </c>
      <c r="P40" s="85">
        <f>W40-T40</f>
        <v>0</v>
      </c>
      <c r="Q40" s="207">
        <f>IF(入力用シート!$C$8&lt;入力用シート!N11,入力用シート!$C$8,入力用シート!O11)</f>
        <v>0</v>
      </c>
      <c r="R40" s="208" t="s">
        <v>43</v>
      </c>
      <c r="S40" s="233">
        <f>IF(X40&gt;入力用シート!$A$1,SUM(入力用シート!$F$10:$F$11,変更割振り簿!O40),SUM(O40:P41))</f>
        <v>0</v>
      </c>
      <c r="T40" s="214">
        <f>IF(OR(Q38=0,O40&lt;入力用シート!$C$10),0,IF(Q40&lt;入力用シート!$C$10,入力用シート!$C$10,0))</f>
        <v>0</v>
      </c>
      <c r="U40" s="215"/>
      <c r="V40" s="101" t="s">
        <v>43</v>
      </c>
      <c r="W40" s="102">
        <f>IF(T40=0,0,入力用シート!$E$10)</f>
        <v>0</v>
      </c>
      <c r="X40" s="205">
        <f>IF(Q38=0,0,入力用シート!$C$9-変更割振り簿!X38)</f>
        <v>0</v>
      </c>
      <c r="Y40" s="199"/>
    </row>
    <row r="41" spans="2:25" ht="16.899999999999999" customHeight="1" thickBot="1" x14ac:dyDescent="0.2">
      <c r="B41" s="218"/>
      <c r="C41" s="219"/>
      <c r="D41" s="220"/>
      <c r="E41" s="221"/>
      <c r="F41" s="222"/>
      <c r="G41" s="223"/>
      <c r="H41" s="224"/>
      <c r="I41" s="225"/>
      <c r="J41" s="223"/>
      <c r="K41" s="224"/>
      <c r="L41" s="229"/>
      <c r="M41" s="230"/>
      <c r="N41" s="231"/>
      <c r="O41" s="232"/>
      <c r="P41" s="88">
        <f>W41-T41</f>
        <v>0</v>
      </c>
      <c r="Q41" s="228"/>
      <c r="R41" s="235"/>
      <c r="S41" s="234"/>
      <c r="T41" s="227">
        <f>IF(OR(Q38=0,入力用シート!O11&gt;入力用シート!$C$11),0,IF(Q40&lt;入力用シート!$C$11,入力用シート!$C$11,0))</f>
        <v>0</v>
      </c>
      <c r="U41" s="228"/>
      <c r="V41" s="55" t="s">
        <v>43</v>
      </c>
      <c r="W41" s="81">
        <f>IF(T41=0,0,入力用シート!$E$11)</f>
        <v>0</v>
      </c>
      <c r="X41" s="226"/>
      <c r="Y41" s="217"/>
    </row>
  </sheetData>
  <sheetProtection sheet="1" objects="1" scenarios="1" selectLockedCells="1"/>
  <mergeCells count="311">
    <mergeCell ref="T16:U16"/>
    <mergeCell ref="T17:U17"/>
    <mergeCell ref="T12:U12"/>
    <mergeCell ref="T13:U13"/>
    <mergeCell ref="T28:U28"/>
    <mergeCell ref="T29:U29"/>
    <mergeCell ref="T24:U24"/>
    <mergeCell ref="T25:U25"/>
    <mergeCell ref="T20:U20"/>
    <mergeCell ref="T21:U21"/>
    <mergeCell ref="S12:S13"/>
    <mergeCell ref="O16:O17"/>
    <mergeCell ref="O20:O21"/>
    <mergeCell ref="O24:O25"/>
    <mergeCell ref="O28:O29"/>
    <mergeCell ref="O32:O33"/>
    <mergeCell ref="O36:O37"/>
    <mergeCell ref="O40:O41"/>
    <mergeCell ref="S16:S17"/>
    <mergeCell ref="S20:S21"/>
    <mergeCell ref="S24:S25"/>
    <mergeCell ref="S38:S39"/>
    <mergeCell ref="S26:S27"/>
    <mergeCell ref="S40:S41"/>
    <mergeCell ref="R40:R41"/>
    <mergeCell ref="O34:O35"/>
    <mergeCell ref="P34:P35"/>
    <mergeCell ref="S22:S23"/>
    <mergeCell ref="S14:S15"/>
    <mergeCell ref="Q40:Q41"/>
    <mergeCell ref="X38:X39"/>
    <mergeCell ref="Y38:Y41"/>
    <mergeCell ref="B40:C41"/>
    <mergeCell ref="D40:D41"/>
    <mergeCell ref="E40:E41"/>
    <mergeCell ref="F40:F41"/>
    <mergeCell ref="G40:G41"/>
    <mergeCell ref="H40:H41"/>
    <mergeCell ref="I40:I41"/>
    <mergeCell ref="L38:M39"/>
    <mergeCell ref="N38:N39"/>
    <mergeCell ref="O38:O39"/>
    <mergeCell ref="P38:P39"/>
    <mergeCell ref="Q38:Q39"/>
    <mergeCell ref="R38:R39"/>
    <mergeCell ref="X40:X41"/>
    <mergeCell ref="T40:U40"/>
    <mergeCell ref="T41:U41"/>
    <mergeCell ref="J40:J41"/>
    <mergeCell ref="K40:K41"/>
    <mergeCell ref="B38:C39"/>
    <mergeCell ref="L40:M41"/>
    <mergeCell ref="N40:N41"/>
    <mergeCell ref="D38:D39"/>
    <mergeCell ref="E38:E39"/>
    <mergeCell ref="F38:F39"/>
    <mergeCell ref="G38:G39"/>
    <mergeCell ref="H38:H39"/>
    <mergeCell ref="I38:I39"/>
    <mergeCell ref="J38:J39"/>
    <mergeCell ref="K38:K39"/>
    <mergeCell ref="R32:R33"/>
    <mergeCell ref="D36:D37"/>
    <mergeCell ref="E36:E37"/>
    <mergeCell ref="T32:U32"/>
    <mergeCell ref="T33:U33"/>
    <mergeCell ref="Q34:Q35"/>
    <mergeCell ref="R34:R35"/>
    <mergeCell ref="S34:S35"/>
    <mergeCell ref="L32:M33"/>
    <mergeCell ref="N32:N33"/>
    <mergeCell ref="X36:X37"/>
    <mergeCell ref="Q36:Q37"/>
    <mergeCell ref="R36:R37"/>
    <mergeCell ref="T36:U36"/>
    <mergeCell ref="T37:U37"/>
    <mergeCell ref="L36:M37"/>
    <mergeCell ref="N36:N37"/>
    <mergeCell ref="S32:S33"/>
    <mergeCell ref="S36:S37"/>
    <mergeCell ref="X34:X35"/>
    <mergeCell ref="Y34:Y37"/>
    <mergeCell ref="B34:C35"/>
    <mergeCell ref="D34:D35"/>
    <mergeCell ref="E34:E35"/>
    <mergeCell ref="F34:F35"/>
    <mergeCell ref="G34:G35"/>
    <mergeCell ref="H34:H35"/>
    <mergeCell ref="I34:I35"/>
    <mergeCell ref="F36:F37"/>
    <mergeCell ref="G36:G37"/>
    <mergeCell ref="J34:J35"/>
    <mergeCell ref="K34:K35"/>
    <mergeCell ref="L34:M35"/>
    <mergeCell ref="N34:N35"/>
    <mergeCell ref="H36:H37"/>
    <mergeCell ref="I36:I37"/>
    <mergeCell ref="J36:J37"/>
    <mergeCell ref="K36:K37"/>
    <mergeCell ref="B36:C37"/>
    <mergeCell ref="Y30:Y33"/>
    <mergeCell ref="B32:C33"/>
    <mergeCell ref="D32:D33"/>
    <mergeCell ref="E32:E33"/>
    <mergeCell ref="F32:F33"/>
    <mergeCell ref="G32:G33"/>
    <mergeCell ref="H32:H33"/>
    <mergeCell ref="I32:I33"/>
    <mergeCell ref="J32:J33"/>
    <mergeCell ref="K32:K33"/>
    <mergeCell ref="O30:O31"/>
    <mergeCell ref="P30:P31"/>
    <mergeCell ref="Q30:Q31"/>
    <mergeCell ref="R30:R31"/>
    <mergeCell ref="S30:S31"/>
    <mergeCell ref="X30:X31"/>
    <mergeCell ref="H30:H31"/>
    <mergeCell ref="I30:I31"/>
    <mergeCell ref="J30:J31"/>
    <mergeCell ref="K30:K31"/>
    <mergeCell ref="L30:M31"/>
    <mergeCell ref="N30:N31"/>
    <mergeCell ref="X32:X33"/>
    <mergeCell ref="Q32:Q33"/>
    <mergeCell ref="B30:C31"/>
    <mergeCell ref="D30:D31"/>
    <mergeCell ref="E30:E31"/>
    <mergeCell ref="F30:F31"/>
    <mergeCell ref="G30:G31"/>
    <mergeCell ref="J28:J29"/>
    <mergeCell ref="K28:K29"/>
    <mergeCell ref="L28:M29"/>
    <mergeCell ref="N28:N29"/>
    <mergeCell ref="X26:X27"/>
    <mergeCell ref="Y26:Y29"/>
    <mergeCell ref="B28:C29"/>
    <mergeCell ref="D28:D29"/>
    <mergeCell ref="E28:E29"/>
    <mergeCell ref="F28:F29"/>
    <mergeCell ref="G28:G29"/>
    <mergeCell ref="H28:H29"/>
    <mergeCell ref="I28:I29"/>
    <mergeCell ref="L26:M27"/>
    <mergeCell ref="N26:N27"/>
    <mergeCell ref="O26:O27"/>
    <mergeCell ref="P26:P27"/>
    <mergeCell ref="Q26:Q27"/>
    <mergeCell ref="R26:R27"/>
    <mergeCell ref="X28:X29"/>
    <mergeCell ref="Q28:Q29"/>
    <mergeCell ref="R28:R29"/>
    <mergeCell ref="B26:C27"/>
    <mergeCell ref="S28:S29"/>
    <mergeCell ref="D26:D27"/>
    <mergeCell ref="E26:E27"/>
    <mergeCell ref="F26:F27"/>
    <mergeCell ref="G26:G27"/>
    <mergeCell ref="H26:H27"/>
    <mergeCell ref="I26:I27"/>
    <mergeCell ref="J26:J27"/>
    <mergeCell ref="K26:K27"/>
    <mergeCell ref="R20:R21"/>
    <mergeCell ref="Q22:Q23"/>
    <mergeCell ref="R22:R23"/>
    <mergeCell ref="I22:I23"/>
    <mergeCell ref="L20:M21"/>
    <mergeCell ref="N20:N21"/>
    <mergeCell ref="J24:J25"/>
    <mergeCell ref="K24:K25"/>
    <mergeCell ref="L24:M25"/>
    <mergeCell ref="N24:N25"/>
    <mergeCell ref="X22:X23"/>
    <mergeCell ref="Y22:Y25"/>
    <mergeCell ref="B24:C25"/>
    <mergeCell ref="D24:D25"/>
    <mergeCell ref="E24:E25"/>
    <mergeCell ref="F24:F25"/>
    <mergeCell ref="G24:G25"/>
    <mergeCell ref="J22:J23"/>
    <mergeCell ref="K22:K23"/>
    <mergeCell ref="L22:M23"/>
    <mergeCell ref="N22:N23"/>
    <mergeCell ref="O22:O23"/>
    <mergeCell ref="P22:P23"/>
    <mergeCell ref="X24:X25"/>
    <mergeCell ref="Q24:Q25"/>
    <mergeCell ref="R24:R25"/>
    <mergeCell ref="H24:H25"/>
    <mergeCell ref="I24:I25"/>
    <mergeCell ref="B22:C23"/>
    <mergeCell ref="D22:D23"/>
    <mergeCell ref="E22:E23"/>
    <mergeCell ref="F22:F23"/>
    <mergeCell ref="G22:G23"/>
    <mergeCell ref="H22:H23"/>
    <mergeCell ref="Y18:Y21"/>
    <mergeCell ref="B20:C21"/>
    <mergeCell ref="D20:D21"/>
    <mergeCell ref="E20:E21"/>
    <mergeCell ref="F20:F21"/>
    <mergeCell ref="G20:G21"/>
    <mergeCell ref="H20:H21"/>
    <mergeCell ref="I20:I21"/>
    <mergeCell ref="J20:J21"/>
    <mergeCell ref="K20:K21"/>
    <mergeCell ref="O18:O19"/>
    <mergeCell ref="P18:P19"/>
    <mergeCell ref="Q18:Q19"/>
    <mergeCell ref="R18:R19"/>
    <mergeCell ref="S18:S19"/>
    <mergeCell ref="X18:X19"/>
    <mergeCell ref="H18:H19"/>
    <mergeCell ref="I18:I19"/>
    <mergeCell ref="J18:J19"/>
    <mergeCell ref="K18:K19"/>
    <mergeCell ref="L18:M19"/>
    <mergeCell ref="N18:N19"/>
    <mergeCell ref="X20:X21"/>
    <mergeCell ref="Q20:Q21"/>
    <mergeCell ref="B18:C19"/>
    <mergeCell ref="D18:D19"/>
    <mergeCell ref="E18:E19"/>
    <mergeCell ref="F18:F19"/>
    <mergeCell ref="G18:G19"/>
    <mergeCell ref="J16:J17"/>
    <mergeCell ref="K16:K17"/>
    <mergeCell ref="L16:M17"/>
    <mergeCell ref="N16:N17"/>
    <mergeCell ref="X14:X15"/>
    <mergeCell ref="Y14:Y17"/>
    <mergeCell ref="B16:C17"/>
    <mergeCell ref="D16:D17"/>
    <mergeCell ref="E16:E17"/>
    <mergeCell ref="F16:F17"/>
    <mergeCell ref="G16:G17"/>
    <mergeCell ref="H16:H17"/>
    <mergeCell ref="I16:I17"/>
    <mergeCell ref="L14:M15"/>
    <mergeCell ref="N14:N15"/>
    <mergeCell ref="O14:O15"/>
    <mergeCell ref="P14:P15"/>
    <mergeCell ref="Q14:Q15"/>
    <mergeCell ref="R14:R15"/>
    <mergeCell ref="X16:X17"/>
    <mergeCell ref="Q16:Q17"/>
    <mergeCell ref="R16:R17"/>
    <mergeCell ref="B14:C15"/>
    <mergeCell ref="D14:D15"/>
    <mergeCell ref="E14:E15"/>
    <mergeCell ref="F14:F15"/>
    <mergeCell ref="G14:G15"/>
    <mergeCell ref="H14:H15"/>
    <mergeCell ref="I14:I15"/>
    <mergeCell ref="J14:J15"/>
    <mergeCell ref="K14:K15"/>
    <mergeCell ref="S10:S11"/>
    <mergeCell ref="X10:X11"/>
    <mergeCell ref="Y10:Y13"/>
    <mergeCell ref="B12:C13"/>
    <mergeCell ref="D12:D13"/>
    <mergeCell ref="E12:E13"/>
    <mergeCell ref="F12:F13"/>
    <mergeCell ref="G12:G13"/>
    <mergeCell ref="J10:J11"/>
    <mergeCell ref="K10:K11"/>
    <mergeCell ref="L10:M11"/>
    <mergeCell ref="N10:N11"/>
    <mergeCell ref="O10:O11"/>
    <mergeCell ref="P10:P11"/>
    <mergeCell ref="X12:X13"/>
    <mergeCell ref="Q12:Q13"/>
    <mergeCell ref="R12:R13"/>
    <mergeCell ref="O12:O13"/>
    <mergeCell ref="H12:H13"/>
    <mergeCell ref="I12:I13"/>
    <mergeCell ref="J12:J13"/>
    <mergeCell ref="K12:K13"/>
    <mergeCell ref="L12:M13"/>
    <mergeCell ref="N12:N13"/>
    <mergeCell ref="B10:C11"/>
    <mergeCell ref="D10:D11"/>
    <mergeCell ref="E10:E11"/>
    <mergeCell ref="F10:F11"/>
    <mergeCell ref="G10:G11"/>
    <mergeCell ref="H10:H11"/>
    <mergeCell ref="I10:I11"/>
    <mergeCell ref="Q10:Q11"/>
    <mergeCell ref="R10:R11"/>
    <mergeCell ref="B8:C9"/>
    <mergeCell ref="I8:K9"/>
    <mergeCell ref="N8:N9"/>
    <mergeCell ref="O8:S8"/>
    <mergeCell ref="Y8:Y9"/>
    <mergeCell ref="D9:H9"/>
    <mergeCell ref="L9:M9"/>
    <mergeCell ref="O9:S9"/>
    <mergeCell ref="T9:W9"/>
    <mergeCell ref="H2:S3"/>
    <mergeCell ref="U3:V3"/>
    <mergeCell ref="W3:Y3"/>
    <mergeCell ref="T5:T7"/>
    <mergeCell ref="U5:V5"/>
    <mergeCell ref="B6:E6"/>
    <mergeCell ref="F6:I6"/>
    <mergeCell ref="J6:L6"/>
    <mergeCell ref="U6:V7"/>
    <mergeCell ref="W6:W7"/>
    <mergeCell ref="X6:X7"/>
    <mergeCell ref="Y6:Y7"/>
    <mergeCell ref="D7:E7"/>
    <mergeCell ref="J7:L7"/>
  </mergeCells>
  <phoneticPr fontId="1"/>
  <printOptions horizontalCentered="1" verticalCentered="1"/>
  <pageMargins left="0.39370078740157483" right="0.39370078740157483" top="0.98425196850393704" bottom="0.39370078740157483" header="0" footer="0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41"/>
  <sheetViews>
    <sheetView showGridLines="0" showZeros="0" workbookViewId="0"/>
  </sheetViews>
  <sheetFormatPr defaultColWidth="9" defaultRowHeight="13.5" x14ac:dyDescent="0.15"/>
  <cols>
    <col min="1" max="1" width="2.5" style="48" customWidth="1"/>
    <col min="2" max="2" width="18" style="48" customWidth="1"/>
    <col min="3" max="3" width="2.625" style="48" customWidth="1"/>
    <col min="4" max="4" width="12.25" style="48" customWidth="1"/>
    <col min="5" max="5" width="5.75" style="48" bestFit="1" customWidth="1"/>
    <col min="6" max="6" width="9" style="48"/>
    <col min="7" max="7" width="2.625" style="48" customWidth="1"/>
    <col min="8" max="9" width="9" style="48"/>
    <col min="10" max="10" width="2.75" style="48" customWidth="1"/>
    <col min="11" max="12" width="9" style="48"/>
    <col min="13" max="13" width="3.5" style="48" customWidth="1"/>
    <col min="14" max="14" width="18" style="48" customWidth="1"/>
    <col min="15" max="15" width="11.625" style="48" customWidth="1"/>
    <col min="16" max="16" width="5.75" style="48" bestFit="1" customWidth="1"/>
    <col min="17" max="17" width="9" style="48"/>
    <col min="18" max="18" width="2.75" style="48" customWidth="1"/>
    <col min="19" max="19" width="9" style="48"/>
    <col min="20" max="20" width="2.875" style="48" customWidth="1"/>
    <col min="21" max="21" width="6.25" style="48" customWidth="1"/>
    <col min="22" max="22" width="2.75" style="48" customWidth="1"/>
    <col min="23" max="24" width="9.375" style="48" customWidth="1"/>
    <col min="25" max="256" width="9" style="48"/>
    <col min="257" max="257" width="2.5" style="48" customWidth="1"/>
    <col min="258" max="258" width="15.625" style="48" customWidth="1"/>
    <col min="259" max="259" width="2.625" style="48" customWidth="1"/>
    <col min="260" max="260" width="12.25" style="48" customWidth="1"/>
    <col min="261" max="261" width="4.375" style="48" customWidth="1"/>
    <col min="262" max="262" width="9" style="48"/>
    <col min="263" max="263" width="2.625" style="48" customWidth="1"/>
    <col min="264" max="265" width="9" style="48"/>
    <col min="266" max="266" width="2.75" style="48" customWidth="1"/>
    <col min="267" max="268" width="9" style="48"/>
    <col min="269" max="269" width="3.5" style="48" customWidth="1"/>
    <col min="270" max="270" width="18" style="48" customWidth="1"/>
    <col min="271" max="271" width="11.625" style="48" customWidth="1"/>
    <col min="272" max="272" width="5.75" style="48" bestFit="1" customWidth="1"/>
    <col min="273" max="273" width="9" style="48"/>
    <col min="274" max="274" width="2.75" style="48" customWidth="1"/>
    <col min="275" max="275" width="9" style="48"/>
    <col min="276" max="276" width="2.875" style="48" customWidth="1"/>
    <col min="277" max="277" width="6.25" style="48" customWidth="1"/>
    <col min="278" max="278" width="2.75" style="48" customWidth="1"/>
    <col min="279" max="280" width="9.375" style="48" customWidth="1"/>
    <col min="281" max="512" width="9" style="48"/>
    <col min="513" max="513" width="2.5" style="48" customWidth="1"/>
    <col min="514" max="514" width="15.625" style="48" customWidth="1"/>
    <col min="515" max="515" width="2.625" style="48" customWidth="1"/>
    <col min="516" max="516" width="12.25" style="48" customWidth="1"/>
    <col min="517" max="517" width="4.375" style="48" customWidth="1"/>
    <col min="518" max="518" width="9" style="48"/>
    <col min="519" max="519" width="2.625" style="48" customWidth="1"/>
    <col min="520" max="521" width="9" style="48"/>
    <col min="522" max="522" width="2.75" style="48" customWidth="1"/>
    <col min="523" max="524" width="9" style="48"/>
    <col min="525" max="525" width="3.5" style="48" customWidth="1"/>
    <col min="526" max="526" width="18" style="48" customWidth="1"/>
    <col min="527" max="527" width="11.625" style="48" customWidth="1"/>
    <col min="528" max="528" width="5.75" style="48" bestFit="1" customWidth="1"/>
    <col min="529" max="529" width="9" style="48"/>
    <col min="530" max="530" width="2.75" style="48" customWidth="1"/>
    <col min="531" max="531" width="9" style="48"/>
    <col min="532" max="532" width="2.875" style="48" customWidth="1"/>
    <col min="533" max="533" width="6.25" style="48" customWidth="1"/>
    <col min="534" max="534" width="2.75" style="48" customWidth="1"/>
    <col min="535" max="536" width="9.375" style="48" customWidth="1"/>
    <col min="537" max="768" width="9" style="48"/>
    <col min="769" max="769" width="2.5" style="48" customWidth="1"/>
    <col min="770" max="770" width="15.625" style="48" customWidth="1"/>
    <col min="771" max="771" width="2.625" style="48" customWidth="1"/>
    <col min="772" max="772" width="12.25" style="48" customWidth="1"/>
    <col min="773" max="773" width="4.375" style="48" customWidth="1"/>
    <col min="774" max="774" width="9" style="48"/>
    <col min="775" max="775" width="2.625" style="48" customWidth="1"/>
    <col min="776" max="777" width="9" style="48"/>
    <col min="778" max="778" width="2.75" style="48" customWidth="1"/>
    <col min="779" max="780" width="9" style="48"/>
    <col min="781" max="781" width="3.5" style="48" customWidth="1"/>
    <col min="782" max="782" width="18" style="48" customWidth="1"/>
    <col min="783" max="783" width="11.625" style="48" customWidth="1"/>
    <col min="784" max="784" width="5.75" style="48" bestFit="1" customWidth="1"/>
    <col min="785" max="785" width="9" style="48"/>
    <col min="786" max="786" width="2.75" style="48" customWidth="1"/>
    <col min="787" max="787" width="9" style="48"/>
    <col min="788" max="788" width="2.875" style="48" customWidth="1"/>
    <col min="789" max="789" width="6.25" style="48" customWidth="1"/>
    <col min="790" max="790" width="2.75" style="48" customWidth="1"/>
    <col min="791" max="792" width="9.375" style="48" customWidth="1"/>
    <col min="793" max="1024" width="9" style="48"/>
    <col min="1025" max="1025" width="2.5" style="48" customWidth="1"/>
    <col min="1026" max="1026" width="15.625" style="48" customWidth="1"/>
    <col min="1027" max="1027" width="2.625" style="48" customWidth="1"/>
    <col min="1028" max="1028" width="12.25" style="48" customWidth="1"/>
    <col min="1029" max="1029" width="4.375" style="48" customWidth="1"/>
    <col min="1030" max="1030" width="9" style="48"/>
    <col min="1031" max="1031" width="2.625" style="48" customWidth="1"/>
    <col min="1032" max="1033" width="9" style="48"/>
    <col min="1034" max="1034" width="2.75" style="48" customWidth="1"/>
    <col min="1035" max="1036" width="9" style="48"/>
    <col min="1037" max="1037" width="3.5" style="48" customWidth="1"/>
    <col min="1038" max="1038" width="18" style="48" customWidth="1"/>
    <col min="1039" max="1039" width="11.625" style="48" customWidth="1"/>
    <col min="1040" max="1040" width="5.75" style="48" bestFit="1" customWidth="1"/>
    <col min="1041" max="1041" width="9" style="48"/>
    <col min="1042" max="1042" width="2.75" style="48" customWidth="1"/>
    <col min="1043" max="1043" width="9" style="48"/>
    <col min="1044" max="1044" width="2.875" style="48" customWidth="1"/>
    <col min="1045" max="1045" width="6.25" style="48" customWidth="1"/>
    <col min="1046" max="1046" width="2.75" style="48" customWidth="1"/>
    <col min="1047" max="1048" width="9.375" style="48" customWidth="1"/>
    <col min="1049" max="1280" width="9" style="48"/>
    <col min="1281" max="1281" width="2.5" style="48" customWidth="1"/>
    <col min="1282" max="1282" width="15.625" style="48" customWidth="1"/>
    <col min="1283" max="1283" width="2.625" style="48" customWidth="1"/>
    <col min="1284" max="1284" width="12.25" style="48" customWidth="1"/>
    <col min="1285" max="1285" width="4.375" style="48" customWidth="1"/>
    <col min="1286" max="1286" width="9" style="48"/>
    <col min="1287" max="1287" width="2.625" style="48" customWidth="1"/>
    <col min="1288" max="1289" width="9" style="48"/>
    <col min="1290" max="1290" width="2.75" style="48" customWidth="1"/>
    <col min="1291" max="1292" width="9" style="48"/>
    <col min="1293" max="1293" width="3.5" style="48" customWidth="1"/>
    <col min="1294" max="1294" width="18" style="48" customWidth="1"/>
    <col min="1295" max="1295" width="11.625" style="48" customWidth="1"/>
    <col min="1296" max="1296" width="5.75" style="48" bestFit="1" customWidth="1"/>
    <col min="1297" max="1297" width="9" style="48"/>
    <col min="1298" max="1298" width="2.75" style="48" customWidth="1"/>
    <col min="1299" max="1299" width="9" style="48"/>
    <col min="1300" max="1300" width="2.875" style="48" customWidth="1"/>
    <col min="1301" max="1301" width="6.25" style="48" customWidth="1"/>
    <col min="1302" max="1302" width="2.75" style="48" customWidth="1"/>
    <col min="1303" max="1304" width="9.375" style="48" customWidth="1"/>
    <col min="1305" max="1536" width="9" style="48"/>
    <col min="1537" max="1537" width="2.5" style="48" customWidth="1"/>
    <col min="1538" max="1538" width="15.625" style="48" customWidth="1"/>
    <col min="1539" max="1539" width="2.625" style="48" customWidth="1"/>
    <col min="1540" max="1540" width="12.25" style="48" customWidth="1"/>
    <col min="1541" max="1541" width="4.375" style="48" customWidth="1"/>
    <col min="1542" max="1542" width="9" style="48"/>
    <col min="1543" max="1543" width="2.625" style="48" customWidth="1"/>
    <col min="1544" max="1545" width="9" style="48"/>
    <col min="1546" max="1546" width="2.75" style="48" customWidth="1"/>
    <col min="1547" max="1548" width="9" style="48"/>
    <col min="1549" max="1549" width="3.5" style="48" customWidth="1"/>
    <col min="1550" max="1550" width="18" style="48" customWidth="1"/>
    <col min="1551" max="1551" width="11.625" style="48" customWidth="1"/>
    <col min="1552" max="1552" width="5.75" style="48" bestFit="1" customWidth="1"/>
    <col min="1553" max="1553" width="9" style="48"/>
    <col min="1554" max="1554" width="2.75" style="48" customWidth="1"/>
    <col min="1555" max="1555" width="9" style="48"/>
    <col min="1556" max="1556" width="2.875" style="48" customWidth="1"/>
    <col min="1557" max="1557" width="6.25" style="48" customWidth="1"/>
    <col min="1558" max="1558" width="2.75" style="48" customWidth="1"/>
    <col min="1559" max="1560" width="9.375" style="48" customWidth="1"/>
    <col min="1561" max="1792" width="9" style="48"/>
    <col min="1793" max="1793" width="2.5" style="48" customWidth="1"/>
    <col min="1794" max="1794" width="15.625" style="48" customWidth="1"/>
    <col min="1795" max="1795" width="2.625" style="48" customWidth="1"/>
    <col min="1796" max="1796" width="12.25" style="48" customWidth="1"/>
    <col min="1797" max="1797" width="4.375" style="48" customWidth="1"/>
    <col min="1798" max="1798" width="9" style="48"/>
    <col min="1799" max="1799" width="2.625" style="48" customWidth="1"/>
    <col min="1800" max="1801" width="9" style="48"/>
    <col min="1802" max="1802" width="2.75" style="48" customWidth="1"/>
    <col min="1803" max="1804" width="9" style="48"/>
    <col min="1805" max="1805" width="3.5" style="48" customWidth="1"/>
    <col min="1806" max="1806" width="18" style="48" customWidth="1"/>
    <col min="1807" max="1807" width="11.625" style="48" customWidth="1"/>
    <col min="1808" max="1808" width="5.75" style="48" bestFit="1" customWidth="1"/>
    <col min="1809" max="1809" width="9" style="48"/>
    <col min="1810" max="1810" width="2.75" style="48" customWidth="1"/>
    <col min="1811" max="1811" width="9" style="48"/>
    <col min="1812" max="1812" width="2.875" style="48" customWidth="1"/>
    <col min="1813" max="1813" width="6.25" style="48" customWidth="1"/>
    <col min="1814" max="1814" width="2.75" style="48" customWidth="1"/>
    <col min="1815" max="1816" width="9.375" style="48" customWidth="1"/>
    <col min="1817" max="2048" width="9" style="48"/>
    <col min="2049" max="2049" width="2.5" style="48" customWidth="1"/>
    <col min="2050" max="2050" width="15.625" style="48" customWidth="1"/>
    <col min="2051" max="2051" width="2.625" style="48" customWidth="1"/>
    <col min="2052" max="2052" width="12.25" style="48" customWidth="1"/>
    <col min="2053" max="2053" width="4.375" style="48" customWidth="1"/>
    <col min="2054" max="2054" width="9" style="48"/>
    <col min="2055" max="2055" width="2.625" style="48" customWidth="1"/>
    <col min="2056" max="2057" width="9" style="48"/>
    <col min="2058" max="2058" width="2.75" style="48" customWidth="1"/>
    <col min="2059" max="2060" width="9" style="48"/>
    <col min="2061" max="2061" width="3.5" style="48" customWidth="1"/>
    <col min="2062" max="2062" width="18" style="48" customWidth="1"/>
    <col min="2063" max="2063" width="11.625" style="48" customWidth="1"/>
    <col min="2064" max="2064" width="5.75" style="48" bestFit="1" customWidth="1"/>
    <col min="2065" max="2065" width="9" style="48"/>
    <col min="2066" max="2066" width="2.75" style="48" customWidth="1"/>
    <col min="2067" max="2067" width="9" style="48"/>
    <col min="2068" max="2068" width="2.875" style="48" customWidth="1"/>
    <col min="2069" max="2069" width="6.25" style="48" customWidth="1"/>
    <col min="2070" max="2070" width="2.75" style="48" customWidth="1"/>
    <col min="2071" max="2072" width="9.375" style="48" customWidth="1"/>
    <col min="2073" max="2304" width="9" style="48"/>
    <col min="2305" max="2305" width="2.5" style="48" customWidth="1"/>
    <col min="2306" max="2306" width="15.625" style="48" customWidth="1"/>
    <col min="2307" max="2307" width="2.625" style="48" customWidth="1"/>
    <col min="2308" max="2308" width="12.25" style="48" customWidth="1"/>
    <col min="2309" max="2309" width="4.375" style="48" customWidth="1"/>
    <col min="2310" max="2310" width="9" style="48"/>
    <col min="2311" max="2311" width="2.625" style="48" customWidth="1"/>
    <col min="2312" max="2313" width="9" style="48"/>
    <col min="2314" max="2314" width="2.75" style="48" customWidth="1"/>
    <col min="2315" max="2316" width="9" style="48"/>
    <col min="2317" max="2317" width="3.5" style="48" customWidth="1"/>
    <col min="2318" max="2318" width="18" style="48" customWidth="1"/>
    <col min="2319" max="2319" width="11.625" style="48" customWidth="1"/>
    <col min="2320" max="2320" width="5.75" style="48" bestFit="1" customWidth="1"/>
    <col min="2321" max="2321" width="9" style="48"/>
    <col min="2322" max="2322" width="2.75" style="48" customWidth="1"/>
    <col min="2323" max="2323" width="9" style="48"/>
    <col min="2324" max="2324" width="2.875" style="48" customWidth="1"/>
    <col min="2325" max="2325" width="6.25" style="48" customWidth="1"/>
    <col min="2326" max="2326" width="2.75" style="48" customWidth="1"/>
    <col min="2327" max="2328" width="9.375" style="48" customWidth="1"/>
    <col min="2329" max="2560" width="9" style="48"/>
    <col min="2561" max="2561" width="2.5" style="48" customWidth="1"/>
    <col min="2562" max="2562" width="15.625" style="48" customWidth="1"/>
    <col min="2563" max="2563" width="2.625" style="48" customWidth="1"/>
    <col min="2564" max="2564" width="12.25" style="48" customWidth="1"/>
    <col min="2565" max="2565" width="4.375" style="48" customWidth="1"/>
    <col min="2566" max="2566" width="9" style="48"/>
    <col min="2567" max="2567" width="2.625" style="48" customWidth="1"/>
    <col min="2568" max="2569" width="9" style="48"/>
    <col min="2570" max="2570" width="2.75" style="48" customWidth="1"/>
    <col min="2571" max="2572" width="9" style="48"/>
    <col min="2573" max="2573" width="3.5" style="48" customWidth="1"/>
    <col min="2574" max="2574" width="18" style="48" customWidth="1"/>
    <col min="2575" max="2575" width="11.625" style="48" customWidth="1"/>
    <col min="2576" max="2576" width="5.75" style="48" bestFit="1" customWidth="1"/>
    <col min="2577" max="2577" width="9" style="48"/>
    <col min="2578" max="2578" width="2.75" style="48" customWidth="1"/>
    <col min="2579" max="2579" width="9" style="48"/>
    <col min="2580" max="2580" width="2.875" style="48" customWidth="1"/>
    <col min="2581" max="2581" width="6.25" style="48" customWidth="1"/>
    <col min="2582" max="2582" width="2.75" style="48" customWidth="1"/>
    <col min="2583" max="2584" width="9.375" style="48" customWidth="1"/>
    <col min="2585" max="2816" width="9" style="48"/>
    <col min="2817" max="2817" width="2.5" style="48" customWidth="1"/>
    <col min="2818" max="2818" width="15.625" style="48" customWidth="1"/>
    <col min="2819" max="2819" width="2.625" style="48" customWidth="1"/>
    <col min="2820" max="2820" width="12.25" style="48" customWidth="1"/>
    <col min="2821" max="2821" width="4.375" style="48" customWidth="1"/>
    <col min="2822" max="2822" width="9" style="48"/>
    <col min="2823" max="2823" width="2.625" style="48" customWidth="1"/>
    <col min="2824" max="2825" width="9" style="48"/>
    <col min="2826" max="2826" width="2.75" style="48" customWidth="1"/>
    <col min="2827" max="2828" width="9" style="48"/>
    <col min="2829" max="2829" width="3.5" style="48" customWidth="1"/>
    <col min="2830" max="2830" width="18" style="48" customWidth="1"/>
    <col min="2831" max="2831" width="11.625" style="48" customWidth="1"/>
    <col min="2832" max="2832" width="5.75" style="48" bestFit="1" customWidth="1"/>
    <col min="2833" max="2833" width="9" style="48"/>
    <col min="2834" max="2834" width="2.75" style="48" customWidth="1"/>
    <col min="2835" max="2835" width="9" style="48"/>
    <col min="2836" max="2836" width="2.875" style="48" customWidth="1"/>
    <col min="2837" max="2837" width="6.25" style="48" customWidth="1"/>
    <col min="2838" max="2838" width="2.75" style="48" customWidth="1"/>
    <col min="2839" max="2840" width="9.375" style="48" customWidth="1"/>
    <col min="2841" max="3072" width="9" style="48"/>
    <col min="3073" max="3073" width="2.5" style="48" customWidth="1"/>
    <col min="3074" max="3074" width="15.625" style="48" customWidth="1"/>
    <col min="3075" max="3075" width="2.625" style="48" customWidth="1"/>
    <col min="3076" max="3076" width="12.25" style="48" customWidth="1"/>
    <col min="3077" max="3077" width="4.375" style="48" customWidth="1"/>
    <col min="3078" max="3078" width="9" style="48"/>
    <col min="3079" max="3079" width="2.625" style="48" customWidth="1"/>
    <col min="3080" max="3081" width="9" style="48"/>
    <col min="3082" max="3082" width="2.75" style="48" customWidth="1"/>
    <col min="3083" max="3084" width="9" style="48"/>
    <col min="3085" max="3085" width="3.5" style="48" customWidth="1"/>
    <col min="3086" max="3086" width="18" style="48" customWidth="1"/>
    <col min="3087" max="3087" width="11.625" style="48" customWidth="1"/>
    <col min="3088" max="3088" width="5.75" style="48" bestFit="1" customWidth="1"/>
    <col min="3089" max="3089" width="9" style="48"/>
    <col min="3090" max="3090" width="2.75" style="48" customWidth="1"/>
    <col min="3091" max="3091" width="9" style="48"/>
    <col min="3092" max="3092" width="2.875" style="48" customWidth="1"/>
    <col min="3093" max="3093" width="6.25" style="48" customWidth="1"/>
    <col min="3094" max="3094" width="2.75" style="48" customWidth="1"/>
    <col min="3095" max="3096" width="9.375" style="48" customWidth="1"/>
    <col min="3097" max="3328" width="9" style="48"/>
    <col min="3329" max="3329" width="2.5" style="48" customWidth="1"/>
    <col min="3330" max="3330" width="15.625" style="48" customWidth="1"/>
    <col min="3331" max="3331" width="2.625" style="48" customWidth="1"/>
    <col min="3332" max="3332" width="12.25" style="48" customWidth="1"/>
    <col min="3333" max="3333" width="4.375" style="48" customWidth="1"/>
    <col min="3334" max="3334" width="9" style="48"/>
    <col min="3335" max="3335" width="2.625" style="48" customWidth="1"/>
    <col min="3336" max="3337" width="9" style="48"/>
    <col min="3338" max="3338" width="2.75" style="48" customWidth="1"/>
    <col min="3339" max="3340" width="9" style="48"/>
    <col min="3341" max="3341" width="3.5" style="48" customWidth="1"/>
    <col min="3342" max="3342" width="18" style="48" customWidth="1"/>
    <col min="3343" max="3343" width="11.625" style="48" customWidth="1"/>
    <col min="3344" max="3344" width="5.75" style="48" bestFit="1" customWidth="1"/>
    <col min="3345" max="3345" width="9" style="48"/>
    <col min="3346" max="3346" width="2.75" style="48" customWidth="1"/>
    <col min="3347" max="3347" width="9" style="48"/>
    <col min="3348" max="3348" width="2.875" style="48" customWidth="1"/>
    <col min="3349" max="3349" width="6.25" style="48" customWidth="1"/>
    <col min="3350" max="3350" width="2.75" style="48" customWidth="1"/>
    <col min="3351" max="3352" width="9.375" style="48" customWidth="1"/>
    <col min="3353" max="3584" width="9" style="48"/>
    <col min="3585" max="3585" width="2.5" style="48" customWidth="1"/>
    <col min="3586" max="3586" width="15.625" style="48" customWidth="1"/>
    <col min="3587" max="3587" width="2.625" style="48" customWidth="1"/>
    <col min="3588" max="3588" width="12.25" style="48" customWidth="1"/>
    <col min="3589" max="3589" width="4.375" style="48" customWidth="1"/>
    <col min="3590" max="3590" width="9" style="48"/>
    <col min="3591" max="3591" width="2.625" style="48" customWidth="1"/>
    <col min="3592" max="3593" width="9" style="48"/>
    <col min="3594" max="3594" width="2.75" style="48" customWidth="1"/>
    <col min="3595" max="3596" width="9" style="48"/>
    <col min="3597" max="3597" width="3.5" style="48" customWidth="1"/>
    <col min="3598" max="3598" width="18" style="48" customWidth="1"/>
    <col min="3599" max="3599" width="11.625" style="48" customWidth="1"/>
    <col min="3600" max="3600" width="5.75" style="48" bestFit="1" customWidth="1"/>
    <col min="3601" max="3601" width="9" style="48"/>
    <col min="3602" max="3602" width="2.75" style="48" customWidth="1"/>
    <col min="3603" max="3603" width="9" style="48"/>
    <col min="3604" max="3604" width="2.875" style="48" customWidth="1"/>
    <col min="3605" max="3605" width="6.25" style="48" customWidth="1"/>
    <col min="3606" max="3606" width="2.75" style="48" customWidth="1"/>
    <col min="3607" max="3608" width="9.375" style="48" customWidth="1"/>
    <col min="3609" max="3840" width="9" style="48"/>
    <col min="3841" max="3841" width="2.5" style="48" customWidth="1"/>
    <col min="3842" max="3842" width="15.625" style="48" customWidth="1"/>
    <col min="3843" max="3843" width="2.625" style="48" customWidth="1"/>
    <col min="3844" max="3844" width="12.25" style="48" customWidth="1"/>
    <col min="3845" max="3845" width="4.375" style="48" customWidth="1"/>
    <col min="3846" max="3846" width="9" style="48"/>
    <col min="3847" max="3847" width="2.625" style="48" customWidth="1"/>
    <col min="3848" max="3849" width="9" style="48"/>
    <col min="3850" max="3850" width="2.75" style="48" customWidth="1"/>
    <col min="3851" max="3852" width="9" style="48"/>
    <col min="3853" max="3853" width="3.5" style="48" customWidth="1"/>
    <col min="3854" max="3854" width="18" style="48" customWidth="1"/>
    <col min="3855" max="3855" width="11.625" style="48" customWidth="1"/>
    <col min="3856" max="3856" width="5.75" style="48" bestFit="1" customWidth="1"/>
    <col min="3857" max="3857" width="9" style="48"/>
    <col min="3858" max="3858" width="2.75" style="48" customWidth="1"/>
    <col min="3859" max="3859" width="9" style="48"/>
    <col min="3860" max="3860" width="2.875" style="48" customWidth="1"/>
    <col min="3861" max="3861" width="6.25" style="48" customWidth="1"/>
    <col min="3862" max="3862" width="2.75" style="48" customWidth="1"/>
    <col min="3863" max="3864" width="9.375" style="48" customWidth="1"/>
    <col min="3865" max="4096" width="9" style="48"/>
    <col min="4097" max="4097" width="2.5" style="48" customWidth="1"/>
    <col min="4098" max="4098" width="15.625" style="48" customWidth="1"/>
    <col min="4099" max="4099" width="2.625" style="48" customWidth="1"/>
    <col min="4100" max="4100" width="12.25" style="48" customWidth="1"/>
    <col min="4101" max="4101" width="4.375" style="48" customWidth="1"/>
    <col min="4102" max="4102" width="9" style="48"/>
    <col min="4103" max="4103" width="2.625" style="48" customWidth="1"/>
    <col min="4104" max="4105" width="9" style="48"/>
    <col min="4106" max="4106" width="2.75" style="48" customWidth="1"/>
    <col min="4107" max="4108" width="9" style="48"/>
    <col min="4109" max="4109" width="3.5" style="48" customWidth="1"/>
    <col min="4110" max="4110" width="18" style="48" customWidth="1"/>
    <col min="4111" max="4111" width="11.625" style="48" customWidth="1"/>
    <col min="4112" max="4112" width="5.75" style="48" bestFit="1" customWidth="1"/>
    <col min="4113" max="4113" width="9" style="48"/>
    <col min="4114" max="4114" width="2.75" style="48" customWidth="1"/>
    <col min="4115" max="4115" width="9" style="48"/>
    <col min="4116" max="4116" width="2.875" style="48" customWidth="1"/>
    <col min="4117" max="4117" width="6.25" style="48" customWidth="1"/>
    <col min="4118" max="4118" width="2.75" style="48" customWidth="1"/>
    <col min="4119" max="4120" width="9.375" style="48" customWidth="1"/>
    <col min="4121" max="4352" width="9" style="48"/>
    <col min="4353" max="4353" width="2.5" style="48" customWidth="1"/>
    <col min="4354" max="4354" width="15.625" style="48" customWidth="1"/>
    <col min="4355" max="4355" width="2.625" style="48" customWidth="1"/>
    <col min="4356" max="4356" width="12.25" style="48" customWidth="1"/>
    <col min="4357" max="4357" width="4.375" style="48" customWidth="1"/>
    <col min="4358" max="4358" width="9" style="48"/>
    <col min="4359" max="4359" width="2.625" style="48" customWidth="1"/>
    <col min="4360" max="4361" width="9" style="48"/>
    <col min="4362" max="4362" width="2.75" style="48" customWidth="1"/>
    <col min="4363" max="4364" width="9" style="48"/>
    <col min="4365" max="4365" width="3.5" style="48" customWidth="1"/>
    <col min="4366" max="4366" width="18" style="48" customWidth="1"/>
    <col min="4367" max="4367" width="11.625" style="48" customWidth="1"/>
    <col min="4368" max="4368" width="5.75" style="48" bestFit="1" customWidth="1"/>
    <col min="4369" max="4369" width="9" style="48"/>
    <col min="4370" max="4370" width="2.75" style="48" customWidth="1"/>
    <col min="4371" max="4371" width="9" style="48"/>
    <col min="4372" max="4372" width="2.875" style="48" customWidth="1"/>
    <col min="4373" max="4373" width="6.25" style="48" customWidth="1"/>
    <col min="4374" max="4374" width="2.75" style="48" customWidth="1"/>
    <col min="4375" max="4376" width="9.375" style="48" customWidth="1"/>
    <col min="4377" max="4608" width="9" style="48"/>
    <col min="4609" max="4609" width="2.5" style="48" customWidth="1"/>
    <col min="4610" max="4610" width="15.625" style="48" customWidth="1"/>
    <col min="4611" max="4611" width="2.625" style="48" customWidth="1"/>
    <col min="4612" max="4612" width="12.25" style="48" customWidth="1"/>
    <col min="4613" max="4613" width="4.375" style="48" customWidth="1"/>
    <col min="4614" max="4614" width="9" style="48"/>
    <col min="4615" max="4615" width="2.625" style="48" customWidth="1"/>
    <col min="4616" max="4617" width="9" style="48"/>
    <col min="4618" max="4618" width="2.75" style="48" customWidth="1"/>
    <col min="4619" max="4620" width="9" style="48"/>
    <col min="4621" max="4621" width="3.5" style="48" customWidth="1"/>
    <col min="4622" max="4622" width="18" style="48" customWidth="1"/>
    <col min="4623" max="4623" width="11.625" style="48" customWidth="1"/>
    <col min="4624" max="4624" width="5.75" style="48" bestFit="1" customWidth="1"/>
    <col min="4625" max="4625" width="9" style="48"/>
    <col min="4626" max="4626" width="2.75" style="48" customWidth="1"/>
    <col min="4627" max="4627" width="9" style="48"/>
    <col min="4628" max="4628" width="2.875" style="48" customWidth="1"/>
    <col min="4629" max="4629" width="6.25" style="48" customWidth="1"/>
    <col min="4630" max="4630" width="2.75" style="48" customWidth="1"/>
    <col min="4631" max="4632" width="9.375" style="48" customWidth="1"/>
    <col min="4633" max="4864" width="9" style="48"/>
    <col min="4865" max="4865" width="2.5" style="48" customWidth="1"/>
    <col min="4866" max="4866" width="15.625" style="48" customWidth="1"/>
    <col min="4867" max="4867" width="2.625" style="48" customWidth="1"/>
    <col min="4868" max="4868" width="12.25" style="48" customWidth="1"/>
    <col min="4869" max="4869" width="4.375" style="48" customWidth="1"/>
    <col min="4870" max="4870" width="9" style="48"/>
    <col min="4871" max="4871" width="2.625" style="48" customWidth="1"/>
    <col min="4872" max="4873" width="9" style="48"/>
    <col min="4874" max="4874" width="2.75" style="48" customWidth="1"/>
    <col min="4875" max="4876" width="9" style="48"/>
    <col min="4877" max="4877" width="3.5" style="48" customWidth="1"/>
    <col min="4878" max="4878" width="18" style="48" customWidth="1"/>
    <col min="4879" max="4879" width="11.625" style="48" customWidth="1"/>
    <col min="4880" max="4880" width="5.75" style="48" bestFit="1" customWidth="1"/>
    <col min="4881" max="4881" width="9" style="48"/>
    <col min="4882" max="4882" width="2.75" style="48" customWidth="1"/>
    <col min="4883" max="4883" width="9" style="48"/>
    <col min="4884" max="4884" width="2.875" style="48" customWidth="1"/>
    <col min="4885" max="4885" width="6.25" style="48" customWidth="1"/>
    <col min="4886" max="4886" width="2.75" style="48" customWidth="1"/>
    <col min="4887" max="4888" width="9.375" style="48" customWidth="1"/>
    <col min="4889" max="5120" width="9" style="48"/>
    <col min="5121" max="5121" width="2.5" style="48" customWidth="1"/>
    <col min="5122" max="5122" width="15.625" style="48" customWidth="1"/>
    <col min="5123" max="5123" width="2.625" style="48" customWidth="1"/>
    <col min="5124" max="5124" width="12.25" style="48" customWidth="1"/>
    <col min="5125" max="5125" width="4.375" style="48" customWidth="1"/>
    <col min="5126" max="5126" width="9" style="48"/>
    <col min="5127" max="5127" width="2.625" style="48" customWidth="1"/>
    <col min="5128" max="5129" width="9" style="48"/>
    <col min="5130" max="5130" width="2.75" style="48" customWidth="1"/>
    <col min="5131" max="5132" width="9" style="48"/>
    <col min="5133" max="5133" width="3.5" style="48" customWidth="1"/>
    <col min="5134" max="5134" width="18" style="48" customWidth="1"/>
    <col min="5135" max="5135" width="11.625" style="48" customWidth="1"/>
    <col min="5136" max="5136" width="5.75" style="48" bestFit="1" customWidth="1"/>
    <col min="5137" max="5137" width="9" style="48"/>
    <col min="5138" max="5138" width="2.75" style="48" customWidth="1"/>
    <col min="5139" max="5139" width="9" style="48"/>
    <col min="5140" max="5140" width="2.875" style="48" customWidth="1"/>
    <col min="5141" max="5141" width="6.25" style="48" customWidth="1"/>
    <col min="5142" max="5142" width="2.75" style="48" customWidth="1"/>
    <col min="5143" max="5144" width="9.375" style="48" customWidth="1"/>
    <col min="5145" max="5376" width="9" style="48"/>
    <col min="5377" max="5377" width="2.5" style="48" customWidth="1"/>
    <col min="5378" max="5378" width="15.625" style="48" customWidth="1"/>
    <col min="5379" max="5379" width="2.625" style="48" customWidth="1"/>
    <col min="5380" max="5380" width="12.25" style="48" customWidth="1"/>
    <col min="5381" max="5381" width="4.375" style="48" customWidth="1"/>
    <col min="5382" max="5382" width="9" style="48"/>
    <col min="5383" max="5383" width="2.625" style="48" customWidth="1"/>
    <col min="5384" max="5385" width="9" style="48"/>
    <col min="5386" max="5386" width="2.75" style="48" customWidth="1"/>
    <col min="5387" max="5388" width="9" style="48"/>
    <col min="5389" max="5389" width="3.5" style="48" customWidth="1"/>
    <col min="5390" max="5390" width="18" style="48" customWidth="1"/>
    <col min="5391" max="5391" width="11.625" style="48" customWidth="1"/>
    <col min="5392" max="5392" width="5.75" style="48" bestFit="1" customWidth="1"/>
    <col min="5393" max="5393" width="9" style="48"/>
    <col min="5394" max="5394" width="2.75" style="48" customWidth="1"/>
    <col min="5395" max="5395" width="9" style="48"/>
    <col min="5396" max="5396" width="2.875" style="48" customWidth="1"/>
    <col min="5397" max="5397" width="6.25" style="48" customWidth="1"/>
    <col min="5398" max="5398" width="2.75" style="48" customWidth="1"/>
    <col min="5399" max="5400" width="9.375" style="48" customWidth="1"/>
    <col min="5401" max="5632" width="9" style="48"/>
    <col min="5633" max="5633" width="2.5" style="48" customWidth="1"/>
    <col min="5634" max="5634" width="15.625" style="48" customWidth="1"/>
    <col min="5635" max="5635" width="2.625" style="48" customWidth="1"/>
    <col min="5636" max="5636" width="12.25" style="48" customWidth="1"/>
    <col min="5637" max="5637" width="4.375" style="48" customWidth="1"/>
    <col min="5638" max="5638" width="9" style="48"/>
    <col min="5639" max="5639" width="2.625" style="48" customWidth="1"/>
    <col min="5640" max="5641" width="9" style="48"/>
    <col min="5642" max="5642" width="2.75" style="48" customWidth="1"/>
    <col min="5643" max="5644" width="9" style="48"/>
    <col min="5645" max="5645" width="3.5" style="48" customWidth="1"/>
    <col min="5646" max="5646" width="18" style="48" customWidth="1"/>
    <col min="5647" max="5647" width="11.625" style="48" customWidth="1"/>
    <col min="5648" max="5648" width="5.75" style="48" bestFit="1" customWidth="1"/>
    <col min="5649" max="5649" width="9" style="48"/>
    <col min="5650" max="5650" width="2.75" style="48" customWidth="1"/>
    <col min="5651" max="5651" width="9" style="48"/>
    <col min="5652" max="5652" width="2.875" style="48" customWidth="1"/>
    <col min="5653" max="5653" width="6.25" style="48" customWidth="1"/>
    <col min="5654" max="5654" width="2.75" style="48" customWidth="1"/>
    <col min="5655" max="5656" width="9.375" style="48" customWidth="1"/>
    <col min="5657" max="5888" width="9" style="48"/>
    <col min="5889" max="5889" width="2.5" style="48" customWidth="1"/>
    <col min="5890" max="5890" width="15.625" style="48" customWidth="1"/>
    <col min="5891" max="5891" width="2.625" style="48" customWidth="1"/>
    <col min="5892" max="5892" width="12.25" style="48" customWidth="1"/>
    <col min="5893" max="5893" width="4.375" style="48" customWidth="1"/>
    <col min="5894" max="5894" width="9" style="48"/>
    <col min="5895" max="5895" width="2.625" style="48" customWidth="1"/>
    <col min="5896" max="5897" width="9" style="48"/>
    <col min="5898" max="5898" width="2.75" style="48" customWidth="1"/>
    <col min="5899" max="5900" width="9" style="48"/>
    <col min="5901" max="5901" width="3.5" style="48" customWidth="1"/>
    <col min="5902" max="5902" width="18" style="48" customWidth="1"/>
    <col min="5903" max="5903" width="11.625" style="48" customWidth="1"/>
    <col min="5904" max="5904" width="5.75" style="48" bestFit="1" customWidth="1"/>
    <col min="5905" max="5905" width="9" style="48"/>
    <col min="5906" max="5906" width="2.75" style="48" customWidth="1"/>
    <col min="5907" max="5907" width="9" style="48"/>
    <col min="5908" max="5908" width="2.875" style="48" customWidth="1"/>
    <col min="5909" max="5909" width="6.25" style="48" customWidth="1"/>
    <col min="5910" max="5910" width="2.75" style="48" customWidth="1"/>
    <col min="5911" max="5912" width="9.375" style="48" customWidth="1"/>
    <col min="5913" max="6144" width="9" style="48"/>
    <col min="6145" max="6145" width="2.5" style="48" customWidth="1"/>
    <col min="6146" max="6146" width="15.625" style="48" customWidth="1"/>
    <col min="6147" max="6147" width="2.625" style="48" customWidth="1"/>
    <col min="6148" max="6148" width="12.25" style="48" customWidth="1"/>
    <col min="6149" max="6149" width="4.375" style="48" customWidth="1"/>
    <col min="6150" max="6150" width="9" style="48"/>
    <col min="6151" max="6151" width="2.625" style="48" customWidth="1"/>
    <col min="6152" max="6153" width="9" style="48"/>
    <col min="6154" max="6154" width="2.75" style="48" customWidth="1"/>
    <col min="6155" max="6156" width="9" style="48"/>
    <col min="6157" max="6157" width="3.5" style="48" customWidth="1"/>
    <col min="6158" max="6158" width="18" style="48" customWidth="1"/>
    <col min="6159" max="6159" width="11.625" style="48" customWidth="1"/>
    <col min="6160" max="6160" width="5.75" style="48" bestFit="1" customWidth="1"/>
    <col min="6161" max="6161" width="9" style="48"/>
    <col min="6162" max="6162" width="2.75" style="48" customWidth="1"/>
    <col min="6163" max="6163" width="9" style="48"/>
    <col min="6164" max="6164" width="2.875" style="48" customWidth="1"/>
    <col min="6165" max="6165" width="6.25" style="48" customWidth="1"/>
    <col min="6166" max="6166" width="2.75" style="48" customWidth="1"/>
    <col min="6167" max="6168" width="9.375" style="48" customWidth="1"/>
    <col min="6169" max="6400" width="9" style="48"/>
    <col min="6401" max="6401" width="2.5" style="48" customWidth="1"/>
    <col min="6402" max="6402" width="15.625" style="48" customWidth="1"/>
    <col min="6403" max="6403" width="2.625" style="48" customWidth="1"/>
    <col min="6404" max="6404" width="12.25" style="48" customWidth="1"/>
    <col min="6405" max="6405" width="4.375" style="48" customWidth="1"/>
    <col min="6406" max="6406" width="9" style="48"/>
    <col min="6407" max="6407" width="2.625" style="48" customWidth="1"/>
    <col min="6408" max="6409" width="9" style="48"/>
    <col min="6410" max="6410" width="2.75" style="48" customWidth="1"/>
    <col min="6411" max="6412" width="9" style="48"/>
    <col min="6413" max="6413" width="3.5" style="48" customWidth="1"/>
    <col min="6414" max="6414" width="18" style="48" customWidth="1"/>
    <col min="6415" max="6415" width="11.625" style="48" customWidth="1"/>
    <col min="6416" max="6416" width="5.75" style="48" bestFit="1" customWidth="1"/>
    <col min="6417" max="6417" width="9" style="48"/>
    <col min="6418" max="6418" width="2.75" style="48" customWidth="1"/>
    <col min="6419" max="6419" width="9" style="48"/>
    <col min="6420" max="6420" width="2.875" style="48" customWidth="1"/>
    <col min="6421" max="6421" width="6.25" style="48" customWidth="1"/>
    <col min="6422" max="6422" width="2.75" style="48" customWidth="1"/>
    <col min="6423" max="6424" width="9.375" style="48" customWidth="1"/>
    <col min="6425" max="6656" width="9" style="48"/>
    <col min="6657" max="6657" width="2.5" style="48" customWidth="1"/>
    <col min="6658" max="6658" width="15.625" style="48" customWidth="1"/>
    <col min="6659" max="6659" width="2.625" style="48" customWidth="1"/>
    <col min="6660" max="6660" width="12.25" style="48" customWidth="1"/>
    <col min="6661" max="6661" width="4.375" style="48" customWidth="1"/>
    <col min="6662" max="6662" width="9" style="48"/>
    <col min="6663" max="6663" width="2.625" style="48" customWidth="1"/>
    <col min="6664" max="6665" width="9" style="48"/>
    <col min="6666" max="6666" width="2.75" style="48" customWidth="1"/>
    <col min="6667" max="6668" width="9" style="48"/>
    <col min="6669" max="6669" width="3.5" style="48" customWidth="1"/>
    <col min="6670" max="6670" width="18" style="48" customWidth="1"/>
    <col min="6671" max="6671" width="11.625" style="48" customWidth="1"/>
    <col min="6672" max="6672" width="5.75" style="48" bestFit="1" customWidth="1"/>
    <col min="6673" max="6673" width="9" style="48"/>
    <col min="6674" max="6674" width="2.75" style="48" customWidth="1"/>
    <col min="6675" max="6675" width="9" style="48"/>
    <col min="6676" max="6676" width="2.875" style="48" customWidth="1"/>
    <col min="6677" max="6677" width="6.25" style="48" customWidth="1"/>
    <col min="6678" max="6678" width="2.75" style="48" customWidth="1"/>
    <col min="6679" max="6680" width="9.375" style="48" customWidth="1"/>
    <col min="6681" max="6912" width="9" style="48"/>
    <col min="6913" max="6913" width="2.5" style="48" customWidth="1"/>
    <col min="6914" max="6914" width="15.625" style="48" customWidth="1"/>
    <col min="6915" max="6915" width="2.625" style="48" customWidth="1"/>
    <col min="6916" max="6916" width="12.25" style="48" customWidth="1"/>
    <col min="6917" max="6917" width="4.375" style="48" customWidth="1"/>
    <col min="6918" max="6918" width="9" style="48"/>
    <col min="6919" max="6919" width="2.625" style="48" customWidth="1"/>
    <col min="6920" max="6921" width="9" style="48"/>
    <col min="6922" max="6922" width="2.75" style="48" customWidth="1"/>
    <col min="6923" max="6924" width="9" style="48"/>
    <col min="6925" max="6925" width="3.5" style="48" customWidth="1"/>
    <col min="6926" max="6926" width="18" style="48" customWidth="1"/>
    <col min="6927" max="6927" width="11.625" style="48" customWidth="1"/>
    <col min="6928" max="6928" width="5.75" style="48" bestFit="1" customWidth="1"/>
    <col min="6929" max="6929" width="9" style="48"/>
    <col min="6930" max="6930" width="2.75" style="48" customWidth="1"/>
    <col min="6931" max="6931" width="9" style="48"/>
    <col min="6932" max="6932" width="2.875" style="48" customWidth="1"/>
    <col min="6933" max="6933" width="6.25" style="48" customWidth="1"/>
    <col min="6934" max="6934" width="2.75" style="48" customWidth="1"/>
    <col min="6935" max="6936" width="9.375" style="48" customWidth="1"/>
    <col min="6937" max="7168" width="9" style="48"/>
    <col min="7169" max="7169" width="2.5" style="48" customWidth="1"/>
    <col min="7170" max="7170" width="15.625" style="48" customWidth="1"/>
    <col min="7171" max="7171" width="2.625" style="48" customWidth="1"/>
    <col min="7172" max="7172" width="12.25" style="48" customWidth="1"/>
    <col min="7173" max="7173" width="4.375" style="48" customWidth="1"/>
    <col min="7174" max="7174" width="9" style="48"/>
    <col min="7175" max="7175" width="2.625" style="48" customWidth="1"/>
    <col min="7176" max="7177" width="9" style="48"/>
    <col min="7178" max="7178" width="2.75" style="48" customWidth="1"/>
    <col min="7179" max="7180" width="9" style="48"/>
    <col min="7181" max="7181" width="3.5" style="48" customWidth="1"/>
    <col min="7182" max="7182" width="18" style="48" customWidth="1"/>
    <col min="7183" max="7183" width="11.625" style="48" customWidth="1"/>
    <col min="7184" max="7184" width="5.75" style="48" bestFit="1" customWidth="1"/>
    <col min="7185" max="7185" width="9" style="48"/>
    <col min="7186" max="7186" width="2.75" style="48" customWidth="1"/>
    <col min="7187" max="7187" width="9" style="48"/>
    <col min="7188" max="7188" width="2.875" style="48" customWidth="1"/>
    <col min="7189" max="7189" width="6.25" style="48" customWidth="1"/>
    <col min="7190" max="7190" width="2.75" style="48" customWidth="1"/>
    <col min="7191" max="7192" width="9.375" style="48" customWidth="1"/>
    <col min="7193" max="7424" width="9" style="48"/>
    <col min="7425" max="7425" width="2.5" style="48" customWidth="1"/>
    <col min="7426" max="7426" width="15.625" style="48" customWidth="1"/>
    <col min="7427" max="7427" width="2.625" style="48" customWidth="1"/>
    <col min="7428" max="7428" width="12.25" style="48" customWidth="1"/>
    <col min="7429" max="7429" width="4.375" style="48" customWidth="1"/>
    <col min="7430" max="7430" width="9" style="48"/>
    <col min="7431" max="7431" width="2.625" style="48" customWidth="1"/>
    <col min="7432" max="7433" width="9" style="48"/>
    <col min="7434" max="7434" width="2.75" style="48" customWidth="1"/>
    <col min="7435" max="7436" width="9" style="48"/>
    <col min="7437" max="7437" width="3.5" style="48" customWidth="1"/>
    <col min="7438" max="7438" width="18" style="48" customWidth="1"/>
    <col min="7439" max="7439" width="11.625" style="48" customWidth="1"/>
    <col min="7440" max="7440" width="5.75" style="48" bestFit="1" customWidth="1"/>
    <col min="7441" max="7441" width="9" style="48"/>
    <col min="7442" max="7442" width="2.75" style="48" customWidth="1"/>
    <col min="7443" max="7443" width="9" style="48"/>
    <col min="7444" max="7444" width="2.875" style="48" customWidth="1"/>
    <col min="7445" max="7445" width="6.25" style="48" customWidth="1"/>
    <col min="7446" max="7446" width="2.75" style="48" customWidth="1"/>
    <col min="7447" max="7448" width="9.375" style="48" customWidth="1"/>
    <col min="7449" max="7680" width="9" style="48"/>
    <col min="7681" max="7681" width="2.5" style="48" customWidth="1"/>
    <col min="7682" max="7682" width="15.625" style="48" customWidth="1"/>
    <col min="7683" max="7683" width="2.625" style="48" customWidth="1"/>
    <col min="7684" max="7684" width="12.25" style="48" customWidth="1"/>
    <col min="7685" max="7685" width="4.375" style="48" customWidth="1"/>
    <col min="7686" max="7686" width="9" style="48"/>
    <col min="7687" max="7687" width="2.625" style="48" customWidth="1"/>
    <col min="7688" max="7689" width="9" style="48"/>
    <col min="7690" max="7690" width="2.75" style="48" customWidth="1"/>
    <col min="7691" max="7692" width="9" style="48"/>
    <col min="7693" max="7693" width="3.5" style="48" customWidth="1"/>
    <col min="7694" max="7694" width="18" style="48" customWidth="1"/>
    <col min="7695" max="7695" width="11.625" style="48" customWidth="1"/>
    <col min="7696" max="7696" width="5.75" style="48" bestFit="1" customWidth="1"/>
    <col min="7697" max="7697" width="9" style="48"/>
    <col min="7698" max="7698" width="2.75" style="48" customWidth="1"/>
    <col min="7699" max="7699" width="9" style="48"/>
    <col min="7700" max="7700" width="2.875" style="48" customWidth="1"/>
    <col min="7701" max="7701" width="6.25" style="48" customWidth="1"/>
    <col min="7702" max="7702" width="2.75" style="48" customWidth="1"/>
    <col min="7703" max="7704" width="9.375" style="48" customWidth="1"/>
    <col min="7705" max="7936" width="9" style="48"/>
    <col min="7937" max="7937" width="2.5" style="48" customWidth="1"/>
    <col min="7938" max="7938" width="15.625" style="48" customWidth="1"/>
    <col min="7939" max="7939" width="2.625" style="48" customWidth="1"/>
    <col min="7940" max="7940" width="12.25" style="48" customWidth="1"/>
    <col min="7941" max="7941" width="4.375" style="48" customWidth="1"/>
    <col min="7942" max="7942" width="9" style="48"/>
    <col min="7943" max="7943" width="2.625" style="48" customWidth="1"/>
    <col min="7944" max="7945" width="9" style="48"/>
    <col min="7946" max="7946" width="2.75" style="48" customWidth="1"/>
    <col min="7947" max="7948" width="9" style="48"/>
    <col min="7949" max="7949" width="3.5" style="48" customWidth="1"/>
    <col min="7950" max="7950" width="18" style="48" customWidth="1"/>
    <col min="7951" max="7951" width="11.625" style="48" customWidth="1"/>
    <col min="7952" max="7952" width="5.75" style="48" bestFit="1" customWidth="1"/>
    <col min="7953" max="7953" width="9" style="48"/>
    <col min="7954" max="7954" width="2.75" style="48" customWidth="1"/>
    <col min="7955" max="7955" width="9" style="48"/>
    <col min="7956" max="7956" width="2.875" style="48" customWidth="1"/>
    <col min="7957" max="7957" width="6.25" style="48" customWidth="1"/>
    <col min="7958" max="7958" width="2.75" style="48" customWidth="1"/>
    <col min="7959" max="7960" width="9.375" style="48" customWidth="1"/>
    <col min="7961" max="8192" width="9" style="48"/>
    <col min="8193" max="8193" width="2.5" style="48" customWidth="1"/>
    <col min="8194" max="8194" width="15.625" style="48" customWidth="1"/>
    <col min="8195" max="8195" width="2.625" style="48" customWidth="1"/>
    <col min="8196" max="8196" width="12.25" style="48" customWidth="1"/>
    <col min="8197" max="8197" width="4.375" style="48" customWidth="1"/>
    <col min="8198" max="8198" width="9" style="48"/>
    <col min="8199" max="8199" width="2.625" style="48" customWidth="1"/>
    <col min="8200" max="8201" width="9" style="48"/>
    <col min="8202" max="8202" width="2.75" style="48" customWidth="1"/>
    <col min="8203" max="8204" width="9" style="48"/>
    <col min="8205" max="8205" width="3.5" style="48" customWidth="1"/>
    <col min="8206" max="8206" width="18" style="48" customWidth="1"/>
    <col min="8207" max="8207" width="11.625" style="48" customWidth="1"/>
    <col min="8208" max="8208" width="5.75" style="48" bestFit="1" customWidth="1"/>
    <col min="8209" max="8209" width="9" style="48"/>
    <col min="8210" max="8210" width="2.75" style="48" customWidth="1"/>
    <col min="8211" max="8211" width="9" style="48"/>
    <col min="8212" max="8212" width="2.875" style="48" customWidth="1"/>
    <col min="8213" max="8213" width="6.25" style="48" customWidth="1"/>
    <col min="8214" max="8214" width="2.75" style="48" customWidth="1"/>
    <col min="8215" max="8216" width="9.375" style="48" customWidth="1"/>
    <col min="8217" max="8448" width="9" style="48"/>
    <col min="8449" max="8449" width="2.5" style="48" customWidth="1"/>
    <col min="8450" max="8450" width="15.625" style="48" customWidth="1"/>
    <col min="8451" max="8451" width="2.625" style="48" customWidth="1"/>
    <col min="8452" max="8452" width="12.25" style="48" customWidth="1"/>
    <col min="8453" max="8453" width="4.375" style="48" customWidth="1"/>
    <col min="8454" max="8454" width="9" style="48"/>
    <col min="8455" max="8455" width="2.625" style="48" customWidth="1"/>
    <col min="8456" max="8457" width="9" style="48"/>
    <col min="8458" max="8458" width="2.75" style="48" customWidth="1"/>
    <col min="8459" max="8460" width="9" style="48"/>
    <col min="8461" max="8461" width="3.5" style="48" customWidth="1"/>
    <col min="8462" max="8462" width="18" style="48" customWidth="1"/>
    <col min="8463" max="8463" width="11.625" style="48" customWidth="1"/>
    <col min="8464" max="8464" width="5.75" style="48" bestFit="1" customWidth="1"/>
    <col min="8465" max="8465" width="9" style="48"/>
    <col min="8466" max="8466" width="2.75" style="48" customWidth="1"/>
    <col min="8467" max="8467" width="9" style="48"/>
    <col min="8468" max="8468" width="2.875" style="48" customWidth="1"/>
    <col min="8469" max="8469" width="6.25" style="48" customWidth="1"/>
    <col min="8470" max="8470" width="2.75" style="48" customWidth="1"/>
    <col min="8471" max="8472" width="9.375" style="48" customWidth="1"/>
    <col min="8473" max="8704" width="9" style="48"/>
    <col min="8705" max="8705" width="2.5" style="48" customWidth="1"/>
    <col min="8706" max="8706" width="15.625" style="48" customWidth="1"/>
    <col min="8707" max="8707" width="2.625" style="48" customWidth="1"/>
    <col min="8708" max="8708" width="12.25" style="48" customWidth="1"/>
    <col min="8709" max="8709" width="4.375" style="48" customWidth="1"/>
    <col min="8710" max="8710" width="9" style="48"/>
    <col min="8711" max="8711" width="2.625" style="48" customWidth="1"/>
    <col min="8712" max="8713" width="9" style="48"/>
    <col min="8714" max="8714" width="2.75" style="48" customWidth="1"/>
    <col min="8715" max="8716" width="9" style="48"/>
    <col min="8717" max="8717" width="3.5" style="48" customWidth="1"/>
    <col min="8718" max="8718" width="18" style="48" customWidth="1"/>
    <col min="8719" max="8719" width="11.625" style="48" customWidth="1"/>
    <col min="8720" max="8720" width="5.75" style="48" bestFit="1" customWidth="1"/>
    <col min="8721" max="8721" width="9" style="48"/>
    <col min="8722" max="8722" width="2.75" style="48" customWidth="1"/>
    <col min="8723" max="8723" width="9" style="48"/>
    <col min="8724" max="8724" width="2.875" style="48" customWidth="1"/>
    <col min="8725" max="8725" width="6.25" style="48" customWidth="1"/>
    <col min="8726" max="8726" width="2.75" style="48" customWidth="1"/>
    <col min="8727" max="8728" width="9.375" style="48" customWidth="1"/>
    <col min="8729" max="8960" width="9" style="48"/>
    <col min="8961" max="8961" width="2.5" style="48" customWidth="1"/>
    <col min="8962" max="8962" width="15.625" style="48" customWidth="1"/>
    <col min="8963" max="8963" width="2.625" style="48" customWidth="1"/>
    <col min="8964" max="8964" width="12.25" style="48" customWidth="1"/>
    <col min="8965" max="8965" width="4.375" style="48" customWidth="1"/>
    <col min="8966" max="8966" width="9" style="48"/>
    <col min="8967" max="8967" width="2.625" style="48" customWidth="1"/>
    <col min="8968" max="8969" width="9" style="48"/>
    <col min="8970" max="8970" width="2.75" style="48" customWidth="1"/>
    <col min="8971" max="8972" width="9" style="48"/>
    <col min="8973" max="8973" width="3.5" style="48" customWidth="1"/>
    <col min="8974" max="8974" width="18" style="48" customWidth="1"/>
    <col min="8975" max="8975" width="11.625" style="48" customWidth="1"/>
    <col min="8976" max="8976" width="5.75" style="48" bestFit="1" customWidth="1"/>
    <col min="8977" max="8977" width="9" style="48"/>
    <col min="8978" max="8978" width="2.75" style="48" customWidth="1"/>
    <col min="8979" max="8979" width="9" style="48"/>
    <col min="8980" max="8980" width="2.875" style="48" customWidth="1"/>
    <col min="8981" max="8981" width="6.25" style="48" customWidth="1"/>
    <col min="8982" max="8982" width="2.75" style="48" customWidth="1"/>
    <col min="8983" max="8984" width="9.375" style="48" customWidth="1"/>
    <col min="8985" max="9216" width="9" style="48"/>
    <col min="9217" max="9217" width="2.5" style="48" customWidth="1"/>
    <col min="9218" max="9218" width="15.625" style="48" customWidth="1"/>
    <col min="9219" max="9219" width="2.625" style="48" customWidth="1"/>
    <col min="9220" max="9220" width="12.25" style="48" customWidth="1"/>
    <col min="9221" max="9221" width="4.375" style="48" customWidth="1"/>
    <col min="9222" max="9222" width="9" style="48"/>
    <col min="9223" max="9223" width="2.625" style="48" customWidth="1"/>
    <col min="9224" max="9225" width="9" style="48"/>
    <col min="9226" max="9226" width="2.75" style="48" customWidth="1"/>
    <col min="9227" max="9228" width="9" style="48"/>
    <col min="9229" max="9229" width="3.5" style="48" customWidth="1"/>
    <col min="9230" max="9230" width="18" style="48" customWidth="1"/>
    <col min="9231" max="9231" width="11.625" style="48" customWidth="1"/>
    <col min="9232" max="9232" width="5.75" style="48" bestFit="1" customWidth="1"/>
    <col min="9233" max="9233" width="9" style="48"/>
    <col min="9234" max="9234" width="2.75" style="48" customWidth="1"/>
    <col min="9235" max="9235" width="9" style="48"/>
    <col min="9236" max="9236" width="2.875" style="48" customWidth="1"/>
    <col min="9237" max="9237" width="6.25" style="48" customWidth="1"/>
    <col min="9238" max="9238" width="2.75" style="48" customWidth="1"/>
    <col min="9239" max="9240" width="9.375" style="48" customWidth="1"/>
    <col min="9241" max="9472" width="9" style="48"/>
    <col min="9473" max="9473" width="2.5" style="48" customWidth="1"/>
    <col min="9474" max="9474" width="15.625" style="48" customWidth="1"/>
    <col min="9475" max="9475" width="2.625" style="48" customWidth="1"/>
    <col min="9476" max="9476" width="12.25" style="48" customWidth="1"/>
    <col min="9477" max="9477" width="4.375" style="48" customWidth="1"/>
    <col min="9478" max="9478" width="9" style="48"/>
    <col min="9479" max="9479" width="2.625" style="48" customWidth="1"/>
    <col min="9480" max="9481" width="9" style="48"/>
    <col min="9482" max="9482" width="2.75" style="48" customWidth="1"/>
    <col min="9483" max="9484" width="9" style="48"/>
    <col min="9485" max="9485" width="3.5" style="48" customWidth="1"/>
    <col min="9486" max="9486" width="18" style="48" customWidth="1"/>
    <col min="9487" max="9487" width="11.625" style="48" customWidth="1"/>
    <col min="9488" max="9488" width="5.75" style="48" bestFit="1" customWidth="1"/>
    <col min="9489" max="9489" width="9" style="48"/>
    <col min="9490" max="9490" width="2.75" style="48" customWidth="1"/>
    <col min="9491" max="9491" width="9" style="48"/>
    <col min="9492" max="9492" width="2.875" style="48" customWidth="1"/>
    <col min="9493" max="9493" width="6.25" style="48" customWidth="1"/>
    <col min="9494" max="9494" width="2.75" style="48" customWidth="1"/>
    <col min="9495" max="9496" width="9.375" style="48" customWidth="1"/>
    <col min="9497" max="9728" width="9" style="48"/>
    <col min="9729" max="9729" width="2.5" style="48" customWidth="1"/>
    <col min="9730" max="9730" width="15.625" style="48" customWidth="1"/>
    <col min="9731" max="9731" width="2.625" style="48" customWidth="1"/>
    <col min="9732" max="9732" width="12.25" style="48" customWidth="1"/>
    <col min="9733" max="9733" width="4.375" style="48" customWidth="1"/>
    <col min="9734" max="9734" width="9" style="48"/>
    <col min="9735" max="9735" width="2.625" style="48" customWidth="1"/>
    <col min="9736" max="9737" width="9" style="48"/>
    <col min="9738" max="9738" width="2.75" style="48" customWidth="1"/>
    <col min="9739" max="9740" width="9" style="48"/>
    <col min="9741" max="9741" width="3.5" style="48" customWidth="1"/>
    <col min="9742" max="9742" width="18" style="48" customWidth="1"/>
    <col min="9743" max="9743" width="11.625" style="48" customWidth="1"/>
    <col min="9744" max="9744" width="5.75" style="48" bestFit="1" customWidth="1"/>
    <col min="9745" max="9745" width="9" style="48"/>
    <col min="9746" max="9746" width="2.75" style="48" customWidth="1"/>
    <col min="9747" max="9747" width="9" style="48"/>
    <col min="9748" max="9748" width="2.875" style="48" customWidth="1"/>
    <col min="9749" max="9749" width="6.25" style="48" customWidth="1"/>
    <col min="9750" max="9750" width="2.75" style="48" customWidth="1"/>
    <col min="9751" max="9752" width="9.375" style="48" customWidth="1"/>
    <col min="9753" max="9984" width="9" style="48"/>
    <col min="9985" max="9985" width="2.5" style="48" customWidth="1"/>
    <col min="9986" max="9986" width="15.625" style="48" customWidth="1"/>
    <col min="9987" max="9987" width="2.625" style="48" customWidth="1"/>
    <col min="9988" max="9988" width="12.25" style="48" customWidth="1"/>
    <col min="9989" max="9989" width="4.375" style="48" customWidth="1"/>
    <col min="9990" max="9990" width="9" style="48"/>
    <col min="9991" max="9991" width="2.625" style="48" customWidth="1"/>
    <col min="9992" max="9993" width="9" style="48"/>
    <col min="9994" max="9994" width="2.75" style="48" customWidth="1"/>
    <col min="9995" max="9996" width="9" style="48"/>
    <col min="9997" max="9997" width="3.5" style="48" customWidth="1"/>
    <col min="9998" max="9998" width="18" style="48" customWidth="1"/>
    <col min="9999" max="9999" width="11.625" style="48" customWidth="1"/>
    <col min="10000" max="10000" width="5.75" style="48" bestFit="1" customWidth="1"/>
    <col min="10001" max="10001" width="9" style="48"/>
    <col min="10002" max="10002" width="2.75" style="48" customWidth="1"/>
    <col min="10003" max="10003" width="9" style="48"/>
    <col min="10004" max="10004" width="2.875" style="48" customWidth="1"/>
    <col min="10005" max="10005" width="6.25" style="48" customWidth="1"/>
    <col min="10006" max="10006" width="2.75" style="48" customWidth="1"/>
    <col min="10007" max="10008" width="9.375" style="48" customWidth="1"/>
    <col min="10009" max="10240" width="9" style="48"/>
    <col min="10241" max="10241" width="2.5" style="48" customWidth="1"/>
    <col min="10242" max="10242" width="15.625" style="48" customWidth="1"/>
    <col min="10243" max="10243" width="2.625" style="48" customWidth="1"/>
    <col min="10244" max="10244" width="12.25" style="48" customWidth="1"/>
    <col min="10245" max="10245" width="4.375" style="48" customWidth="1"/>
    <col min="10246" max="10246" width="9" style="48"/>
    <col min="10247" max="10247" width="2.625" style="48" customWidth="1"/>
    <col min="10248" max="10249" width="9" style="48"/>
    <col min="10250" max="10250" width="2.75" style="48" customWidth="1"/>
    <col min="10251" max="10252" width="9" style="48"/>
    <col min="10253" max="10253" width="3.5" style="48" customWidth="1"/>
    <col min="10254" max="10254" width="18" style="48" customWidth="1"/>
    <col min="10255" max="10255" width="11.625" style="48" customWidth="1"/>
    <col min="10256" max="10256" width="5.75" style="48" bestFit="1" customWidth="1"/>
    <col min="10257" max="10257" width="9" style="48"/>
    <col min="10258" max="10258" width="2.75" style="48" customWidth="1"/>
    <col min="10259" max="10259" width="9" style="48"/>
    <col min="10260" max="10260" width="2.875" style="48" customWidth="1"/>
    <col min="10261" max="10261" width="6.25" style="48" customWidth="1"/>
    <col min="10262" max="10262" width="2.75" style="48" customWidth="1"/>
    <col min="10263" max="10264" width="9.375" style="48" customWidth="1"/>
    <col min="10265" max="10496" width="9" style="48"/>
    <col min="10497" max="10497" width="2.5" style="48" customWidth="1"/>
    <col min="10498" max="10498" width="15.625" style="48" customWidth="1"/>
    <col min="10499" max="10499" width="2.625" style="48" customWidth="1"/>
    <col min="10500" max="10500" width="12.25" style="48" customWidth="1"/>
    <col min="10501" max="10501" width="4.375" style="48" customWidth="1"/>
    <col min="10502" max="10502" width="9" style="48"/>
    <col min="10503" max="10503" width="2.625" style="48" customWidth="1"/>
    <col min="10504" max="10505" width="9" style="48"/>
    <col min="10506" max="10506" width="2.75" style="48" customWidth="1"/>
    <col min="10507" max="10508" width="9" style="48"/>
    <col min="10509" max="10509" width="3.5" style="48" customWidth="1"/>
    <col min="10510" max="10510" width="18" style="48" customWidth="1"/>
    <col min="10511" max="10511" width="11.625" style="48" customWidth="1"/>
    <col min="10512" max="10512" width="5.75" style="48" bestFit="1" customWidth="1"/>
    <col min="10513" max="10513" width="9" style="48"/>
    <col min="10514" max="10514" width="2.75" style="48" customWidth="1"/>
    <col min="10515" max="10515" width="9" style="48"/>
    <col min="10516" max="10516" width="2.875" style="48" customWidth="1"/>
    <col min="10517" max="10517" width="6.25" style="48" customWidth="1"/>
    <col min="10518" max="10518" width="2.75" style="48" customWidth="1"/>
    <col min="10519" max="10520" width="9.375" style="48" customWidth="1"/>
    <col min="10521" max="10752" width="9" style="48"/>
    <col min="10753" max="10753" width="2.5" style="48" customWidth="1"/>
    <col min="10754" max="10754" width="15.625" style="48" customWidth="1"/>
    <col min="10755" max="10755" width="2.625" style="48" customWidth="1"/>
    <col min="10756" max="10756" width="12.25" style="48" customWidth="1"/>
    <col min="10757" max="10757" width="4.375" style="48" customWidth="1"/>
    <col min="10758" max="10758" width="9" style="48"/>
    <col min="10759" max="10759" width="2.625" style="48" customWidth="1"/>
    <col min="10760" max="10761" width="9" style="48"/>
    <col min="10762" max="10762" width="2.75" style="48" customWidth="1"/>
    <col min="10763" max="10764" width="9" style="48"/>
    <col min="10765" max="10765" width="3.5" style="48" customWidth="1"/>
    <col min="10766" max="10766" width="18" style="48" customWidth="1"/>
    <col min="10767" max="10767" width="11.625" style="48" customWidth="1"/>
    <col min="10768" max="10768" width="5.75" style="48" bestFit="1" customWidth="1"/>
    <col min="10769" max="10769" width="9" style="48"/>
    <col min="10770" max="10770" width="2.75" style="48" customWidth="1"/>
    <col min="10771" max="10771" width="9" style="48"/>
    <col min="10772" max="10772" width="2.875" style="48" customWidth="1"/>
    <col min="10773" max="10773" width="6.25" style="48" customWidth="1"/>
    <col min="10774" max="10774" width="2.75" style="48" customWidth="1"/>
    <col min="10775" max="10776" width="9.375" style="48" customWidth="1"/>
    <col min="10777" max="11008" width="9" style="48"/>
    <col min="11009" max="11009" width="2.5" style="48" customWidth="1"/>
    <col min="11010" max="11010" width="15.625" style="48" customWidth="1"/>
    <col min="11011" max="11011" width="2.625" style="48" customWidth="1"/>
    <col min="11012" max="11012" width="12.25" style="48" customWidth="1"/>
    <col min="11013" max="11013" width="4.375" style="48" customWidth="1"/>
    <col min="11014" max="11014" width="9" style="48"/>
    <col min="11015" max="11015" width="2.625" style="48" customWidth="1"/>
    <col min="11016" max="11017" width="9" style="48"/>
    <col min="11018" max="11018" width="2.75" style="48" customWidth="1"/>
    <col min="11019" max="11020" width="9" style="48"/>
    <col min="11021" max="11021" width="3.5" style="48" customWidth="1"/>
    <col min="11022" max="11022" width="18" style="48" customWidth="1"/>
    <col min="11023" max="11023" width="11.625" style="48" customWidth="1"/>
    <col min="11024" max="11024" width="5.75" style="48" bestFit="1" customWidth="1"/>
    <col min="11025" max="11025" width="9" style="48"/>
    <col min="11026" max="11026" width="2.75" style="48" customWidth="1"/>
    <col min="11027" max="11027" width="9" style="48"/>
    <col min="11028" max="11028" width="2.875" style="48" customWidth="1"/>
    <col min="11029" max="11029" width="6.25" style="48" customWidth="1"/>
    <col min="11030" max="11030" width="2.75" style="48" customWidth="1"/>
    <col min="11031" max="11032" width="9.375" style="48" customWidth="1"/>
    <col min="11033" max="11264" width="9" style="48"/>
    <col min="11265" max="11265" width="2.5" style="48" customWidth="1"/>
    <col min="11266" max="11266" width="15.625" style="48" customWidth="1"/>
    <col min="11267" max="11267" width="2.625" style="48" customWidth="1"/>
    <col min="11268" max="11268" width="12.25" style="48" customWidth="1"/>
    <col min="11269" max="11269" width="4.375" style="48" customWidth="1"/>
    <col min="11270" max="11270" width="9" style="48"/>
    <col min="11271" max="11271" width="2.625" style="48" customWidth="1"/>
    <col min="11272" max="11273" width="9" style="48"/>
    <col min="11274" max="11274" width="2.75" style="48" customWidth="1"/>
    <col min="11275" max="11276" width="9" style="48"/>
    <col min="11277" max="11277" width="3.5" style="48" customWidth="1"/>
    <col min="11278" max="11278" width="18" style="48" customWidth="1"/>
    <col min="11279" max="11279" width="11.625" style="48" customWidth="1"/>
    <col min="11280" max="11280" width="5.75" style="48" bestFit="1" customWidth="1"/>
    <col min="11281" max="11281" width="9" style="48"/>
    <col min="11282" max="11282" width="2.75" style="48" customWidth="1"/>
    <col min="11283" max="11283" width="9" style="48"/>
    <col min="11284" max="11284" width="2.875" style="48" customWidth="1"/>
    <col min="11285" max="11285" width="6.25" style="48" customWidth="1"/>
    <col min="11286" max="11286" width="2.75" style="48" customWidth="1"/>
    <col min="11287" max="11288" width="9.375" style="48" customWidth="1"/>
    <col min="11289" max="11520" width="9" style="48"/>
    <col min="11521" max="11521" width="2.5" style="48" customWidth="1"/>
    <col min="11522" max="11522" width="15.625" style="48" customWidth="1"/>
    <col min="11523" max="11523" width="2.625" style="48" customWidth="1"/>
    <col min="11524" max="11524" width="12.25" style="48" customWidth="1"/>
    <col min="11525" max="11525" width="4.375" style="48" customWidth="1"/>
    <col min="11526" max="11526" width="9" style="48"/>
    <col min="11527" max="11527" width="2.625" style="48" customWidth="1"/>
    <col min="11528" max="11529" width="9" style="48"/>
    <col min="11530" max="11530" width="2.75" style="48" customWidth="1"/>
    <col min="11531" max="11532" width="9" style="48"/>
    <col min="11533" max="11533" width="3.5" style="48" customWidth="1"/>
    <col min="11534" max="11534" width="18" style="48" customWidth="1"/>
    <col min="11535" max="11535" width="11.625" style="48" customWidth="1"/>
    <col min="11536" max="11536" width="5.75" style="48" bestFit="1" customWidth="1"/>
    <col min="11537" max="11537" width="9" style="48"/>
    <col min="11538" max="11538" width="2.75" style="48" customWidth="1"/>
    <col min="11539" max="11539" width="9" style="48"/>
    <col min="11540" max="11540" width="2.875" style="48" customWidth="1"/>
    <col min="11541" max="11541" width="6.25" style="48" customWidth="1"/>
    <col min="11542" max="11542" width="2.75" style="48" customWidth="1"/>
    <col min="11543" max="11544" width="9.375" style="48" customWidth="1"/>
    <col min="11545" max="11776" width="9" style="48"/>
    <col min="11777" max="11777" width="2.5" style="48" customWidth="1"/>
    <col min="11778" max="11778" width="15.625" style="48" customWidth="1"/>
    <col min="11779" max="11779" width="2.625" style="48" customWidth="1"/>
    <col min="11780" max="11780" width="12.25" style="48" customWidth="1"/>
    <col min="11781" max="11781" width="4.375" style="48" customWidth="1"/>
    <col min="11782" max="11782" width="9" style="48"/>
    <col min="11783" max="11783" width="2.625" style="48" customWidth="1"/>
    <col min="11784" max="11785" width="9" style="48"/>
    <col min="11786" max="11786" width="2.75" style="48" customWidth="1"/>
    <col min="11787" max="11788" width="9" style="48"/>
    <col min="11789" max="11789" width="3.5" style="48" customWidth="1"/>
    <col min="11790" max="11790" width="18" style="48" customWidth="1"/>
    <col min="11791" max="11791" width="11.625" style="48" customWidth="1"/>
    <col min="11792" max="11792" width="5.75" style="48" bestFit="1" customWidth="1"/>
    <col min="11793" max="11793" width="9" style="48"/>
    <col min="11794" max="11794" width="2.75" style="48" customWidth="1"/>
    <col min="11795" max="11795" width="9" style="48"/>
    <col min="11796" max="11796" width="2.875" style="48" customWidth="1"/>
    <col min="11797" max="11797" width="6.25" style="48" customWidth="1"/>
    <col min="11798" max="11798" width="2.75" style="48" customWidth="1"/>
    <col min="11799" max="11800" width="9.375" style="48" customWidth="1"/>
    <col min="11801" max="12032" width="9" style="48"/>
    <col min="12033" max="12033" width="2.5" style="48" customWidth="1"/>
    <col min="12034" max="12034" width="15.625" style="48" customWidth="1"/>
    <col min="12035" max="12035" width="2.625" style="48" customWidth="1"/>
    <col min="12036" max="12036" width="12.25" style="48" customWidth="1"/>
    <col min="12037" max="12037" width="4.375" style="48" customWidth="1"/>
    <col min="12038" max="12038" width="9" style="48"/>
    <col min="12039" max="12039" width="2.625" style="48" customWidth="1"/>
    <col min="12040" max="12041" width="9" style="48"/>
    <col min="12042" max="12042" width="2.75" style="48" customWidth="1"/>
    <col min="12043" max="12044" width="9" style="48"/>
    <col min="12045" max="12045" width="3.5" style="48" customWidth="1"/>
    <col min="12046" max="12046" width="18" style="48" customWidth="1"/>
    <col min="12047" max="12047" width="11.625" style="48" customWidth="1"/>
    <col min="12048" max="12048" width="5.75" style="48" bestFit="1" customWidth="1"/>
    <col min="12049" max="12049" width="9" style="48"/>
    <col min="12050" max="12050" width="2.75" style="48" customWidth="1"/>
    <col min="12051" max="12051" width="9" style="48"/>
    <col min="12052" max="12052" width="2.875" style="48" customWidth="1"/>
    <col min="12053" max="12053" width="6.25" style="48" customWidth="1"/>
    <col min="12054" max="12054" width="2.75" style="48" customWidth="1"/>
    <col min="12055" max="12056" width="9.375" style="48" customWidth="1"/>
    <col min="12057" max="12288" width="9" style="48"/>
    <col min="12289" max="12289" width="2.5" style="48" customWidth="1"/>
    <col min="12290" max="12290" width="15.625" style="48" customWidth="1"/>
    <col min="12291" max="12291" width="2.625" style="48" customWidth="1"/>
    <col min="12292" max="12292" width="12.25" style="48" customWidth="1"/>
    <col min="12293" max="12293" width="4.375" style="48" customWidth="1"/>
    <col min="12294" max="12294" width="9" style="48"/>
    <col min="12295" max="12295" width="2.625" style="48" customWidth="1"/>
    <col min="12296" max="12297" width="9" style="48"/>
    <col min="12298" max="12298" width="2.75" style="48" customWidth="1"/>
    <col min="12299" max="12300" width="9" style="48"/>
    <col min="12301" max="12301" width="3.5" style="48" customWidth="1"/>
    <col min="12302" max="12302" width="18" style="48" customWidth="1"/>
    <col min="12303" max="12303" width="11.625" style="48" customWidth="1"/>
    <col min="12304" max="12304" width="5.75" style="48" bestFit="1" customWidth="1"/>
    <col min="12305" max="12305" width="9" style="48"/>
    <col min="12306" max="12306" width="2.75" style="48" customWidth="1"/>
    <col min="12307" max="12307" width="9" style="48"/>
    <col min="12308" max="12308" width="2.875" style="48" customWidth="1"/>
    <col min="12309" max="12309" width="6.25" style="48" customWidth="1"/>
    <col min="12310" max="12310" width="2.75" style="48" customWidth="1"/>
    <col min="12311" max="12312" width="9.375" style="48" customWidth="1"/>
    <col min="12313" max="12544" width="9" style="48"/>
    <col min="12545" max="12545" width="2.5" style="48" customWidth="1"/>
    <col min="12546" max="12546" width="15.625" style="48" customWidth="1"/>
    <col min="12547" max="12547" width="2.625" style="48" customWidth="1"/>
    <col min="12548" max="12548" width="12.25" style="48" customWidth="1"/>
    <col min="12549" max="12549" width="4.375" style="48" customWidth="1"/>
    <col min="12550" max="12550" width="9" style="48"/>
    <col min="12551" max="12551" width="2.625" style="48" customWidth="1"/>
    <col min="12552" max="12553" width="9" style="48"/>
    <col min="12554" max="12554" width="2.75" style="48" customWidth="1"/>
    <col min="12555" max="12556" width="9" style="48"/>
    <col min="12557" max="12557" width="3.5" style="48" customWidth="1"/>
    <col min="12558" max="12558" width="18" style="48" customWidth="1"/>
    <col min="12559" max="12559" width="11.625" style="48" customWidth="1"/>
    <col min="12560" max="12560" width="5.75" style="48" bestFit="1" customWidth="1"/>
    <col min="12561" max="12561" width="9" style="48"/>
    <col min="12562" max="12562" width="2.75" style="48" customWidth="1"/>
    <col min="12563" max="12563" width="9" style="48"/>
    <col min="12564" max="12564" width="2.875" style="48" customWidth="1"/>
    <col min="12565" max="12565" width="6.25" style="48" customWidth="1"/>
    <col min="12566" max="12566" width="2.75" style="48" customWidth="1"/>
    <col min="12567" max="12568" width="9.375" style="48" customWidth="1"/>
    <col min="12569" max="12800" width="9" style="48"/>
    <col min="12801" max="12801" width="2.5" style="48" customWidth="1"/>
    <col min="12802" max="12802" width="15.625" style="48" customWidth="1"/>
    <col min="12803" max="12803" width="2.625" style="48" customWidth="1"/>
    <col min="12804" max="12804" width="12.25" style="48" customWidth="1"/>
    <col min="12805" max="12805" width="4.375" style="48" customWidth="1"/>
    <col min="12806" max="12806" width="9" style="48"/>
    <col min="12807" max="12807" width="2.625" style="48" customWidth="1"/>
    <col min="12808" max="12809" width="9" style="48"/>
    <col min="12810" max="12810" width="2.75" style="48" customWidth="1"/>
    <col min="12811" max="12812" width="9" style="48"/>
    <col min="12813" max="12813" width="3.5" style="48" customWidth="1"/>
    <col min="12814" max="12814" width="18" style="48" customWidth="1"/>
    <col min="12815" max="12815" width="11.625" style="48" customWidth="1"/>
    <col min="12816" max="12816" width="5.75" style="48" bestFit="1" customWidth="1"/>
    <col min="12817" max="12817" width="9" style="48"/>
    <col min="12818" max="12818" width="2.75" style="48" customWidth="1"/>
    <col min="12819" max="12819" width="9" style="48"/>
    <col min="12820" max="12820" width="2.875" style="48" customWidth="1"/>
    <col min="12821" max="12821" width="6.25" style="48" customWidth="1"/>
    <col min="12822" max="12822" width="2.75" style="48" customWidth="1"/>
    <col min="12823" max="12824" width="9.375" style="48" customWidth="1"/>
    <col min="12825" max="13056" width="9" style="48"/>
    <col min="13057" max="13057" width="2.5" style="48" customWidth="1"/>
    <col min="13058" max="13058" width="15.625" style="48" customWidth="1"/>
    <col min="13059" max="13059" width="2.625" style="48" customWidth="1"/>
    <col min="13060" max="13060" width="12.25" style="48" customWidth="1"/>
    <col min="13061" max="13061" width="4.375" style="48" customWidth="1"/>
    <col min="13062" max="13062" width="9" style="48"/>
    <col min="13063" max="13063" width="2.625" style="48" customWidth="1"/>
    <col min="13064" max="13065" width="9" style="48"/>
    <col min="13066" max="13066" width="2.75" style="48" customWidth="1"/>
    <col min="13067" max="13068" width="9" style="48"/>
    <col min="13069" max="13069" width="3.5" style="48" customWidth="1"/>
    <col min="13070" max="13070" width="18" style="48" customWidth="1"/>
    <col min="13071" max="13071" width="11.625" style="48" customWidth="1"/>
    <col min="13072" max="13072" width="5.75" style="48" bestFit="1" customWidth="1"/>
    <col min="13073" max="13073" width="9" style="48"/>
    <col min="13074" max="13074" width="2.75" style="48" customWidth="1"/>
    <col min="13075" max="13075" width="9" style="48"/>
    <col min="13076" max="13076" width="2.875" style="48" customWidth="1"/>
    <col min="13077" max="13077" width="6.25" style="48" customWidth="1"/>
    <col min="13078" max="13078" width="2.75" style="48" customWidth="1"/>
    <col min="13079" max="13080" width="9.375" style="48" customWidth="1"/>
    <col min="13081" max="13312" width="9" style="48"/>
    <col min="13313" max="13313" width="2.5" style="48" customWidth="1"/>
    <col min="13314" max="13314" width="15.625" style="48" customWidth="1"/>
    <col min="13315" max="13315" width="2.625" style="48" customWidth="1"/>
    <col min="13316" max="13316" width="12.25" style="48" customWidth="1"/>
    <col min="13317" max="13317" width="4.375" style="48" customWidth="1"/>
    <col min="13318" max="13318" width="9" style="48"/>
    <col min="13319" max="13319" width="2.625" style="48" customWidth="1"/>
    <col min="13320" max="13321" width="9" style="48"/>
    <col min="13322" max="13322" width="2.75" style="48" customWidth="1"/>
    <col min="13323" max="13324" width="9" style="48"/>
    <col min="13325" max="13325" width="3.5" style="48" customWidth="1"/>
    <col min="13326" max="13326" width="18" style="48" customWidth="1"/>
    <col min="13327" max="13327" width="11.625" style="48" customWidth="1"/>
    <col min="13328" max="13328" width="5.75" style="48" bestFit="1" customWidth="1"/>
    <col min="13329" max="13329" width="9" style="48"/>
    <col min="13330" max="13330" width="2.75" style="48" customWidth="1"/>
    <col min="13331" max="13331" width="9" style="48"/>
    <col min="13332" max="13332" width="2.875" style="48" customWidth="1"/>
    <col min="13333" max="13333" width="6.25" style="48" customWidth="1"/>
    <col min="13334" max="13334" width="2.75" style="48" customWidth="1"/>
    <col min="13335" max="13336" width="9.375" style="48" customWidth="1"/>
    <col min="13337" max="13568" width="9" style="48"/>
    <col min="13569" max="13569" width="2.5" style="48" customWidth="1"/>
    <col min="13570" max="13570" width="15.625" style="48" customWidth="1"/>
    <col min="13571" max="13571" width="2.625" style="48" customWidth="1"/>
    <col min="13572" max="13572" width="12.25" style="48" customWidth="1"/>
    <col min="13573" max="13573" width="4.375" style="48" customWidth="1"/>
    <col min="13574" max="13574" width="9" style="48"/>
    <col min="13575" max="13575" width="2.625" style="48" customWidth="1"/>
    <col min="13576" max="13577" width="9" style="48"/>
    <col min="13578" max="13578" width="2.75" style="48" customWidth="1"/>
    <col min="13579" max="13580" width="9" style="48"/>
    <col min="13581" max="13581" width="3.5" style="48" customWidth="1"/>
    <col min="13582" max="13582" width="18" style="48" customWidth="1"/>
    <col min="13583" max="13583" width="11.625" style="48" customWidth="1"/>
    <col min="13584" max="13584" width="5.75" style="48" bestFit="1" customWidth="1"/>
    <col min="13585" max="13585" width="9" style="48"/>
    <col min="13586" max="13586" width="2.75" style="48" customWidth="1"/>
    <col min="13587" max="13587" width="9" style="48"/>
    <col min="13588" max="13588" width="2.875" style="48" customWidth="1"/>
    <col min="13589" max="13589" width="6.25" style="48" customWidth="1"/>
    <col min="13590" max="13590" width="2.75" style="48" customWidth="1"/>
    <col min="13591" max="13592" width="9.375" style="48" customWidth="1"/>
    <col min="13593" max="13824" width="9" style="48"/>
    <col min="13825" max="13825" width="2.5" style="48" customWidth="1"/>
    <col min="13826" max="13826" width="15.625" style="48" customWidth="1"/>
    <col min="13827" max="13827" width="2.625" style="48" customWidth="1"/>
    <col min="13828" max="13828" width="12.25" style="48" customWidth="1"/>
    <col min="13829" max="13829" width="4.375" style="48" customWidth="1"/>
    <col min="13830" max="13830" width="9" style="48"/>
    <col min="13831" max="13831" width="2.625" style="48" customWidth="1"/>
    <col min="13832" max="13833" width="9" style="48"/>
    <col min="13834" max="13834" width="2.75" style="48" customWidth="1"/>
    <col min="13835" max="13836" width="9" style="48"/>
    <col min="13837" max="13837" width="3.5" style="48" customWidth="1"/>
    <col min="13838" max="13838" width="18" style="48" customWidth="1"/>
    <col min="13839" max="13839" width="11.625" style="48" customWidth="1"/>
    <col min="13840" max="13840" width="5.75" style="48" bestFit="1" customWidth="1"/>
    <col min="13841" max="13841" width="9" style="48"/>
    <col min="13842" max="13842" width="2.75" style="48" customWidth="1"/>
    <col min="13843" max="13843" width="9" style="48"/>
    <col min="13844" max="13844" width="2.875" style="48" customWidth="1"/>
    <col min="13845" max="13845" width="6.25" style="48" customWidth="1"/>
    <col min="13846" max="13846" width="2.75" style="48" customWidth="1"/>
    <col min="13847" max="13848" width="9.375" style="48" customWidth="1"/>
    <col min="13849" max="14080" width="9" style="48"/>
    <col min="14081" max="14081" width="2.5" style="48" customWidth="1"/>
    <col min="14082" max="14082" width="15.625" style="48" customWidth="1"/>
    <col min="14083" max="14083" width="2.625" style="48" customWidth="1"/>
    <col min="14084" max="14084" width="12.25" style="48" customWidth="1"/>
    <col min="14085" max="14085" width="4.375" style="48" customWidth="1"/>
    <col min="14086" max="14086" width="9" style="48"/>
    <col min="14087" max="14087" width="2.625" style="48" customWidth="1"/>
    <col min="14088" max="14089" width="9" style="48"/>
    <col min="14090" max="14090" width="2.75" style="48" customWidth="1"/>
    <col min="14091" max="14092" width="9" style="48"/>
    <col min="14093" max="14093" width="3.5" style="48" customWidth="1"/>
    <col min="14094" max="14094" width="18" style="48" customWidth="1"/>
    <col min="14095" max="14095" width="11.625" style="48" customWidth="1"/>
    <col min="14096" max="14096" width="5.75" style="48" bestFit="1" customWidth="1"/>
    <col min="14097" max="14097" width="9" style="48"/>
    <col min="14098" max="14098" width="2.75" style="48" customWidth="1"/>
    <col min="14099" max="14099" width="9" style="48"/>
    <col min="14100" max="14100" width="2.875" style="48" customWidth="1"/>
    <col min="14101" max="14101" width="6.25" style="48" customWidth="1"/>
    <col min="14102" max="14102" width="2.75" style="48" customWidth="1"/>
    <col min="14103" max="14104" width="9.375" style="48" customWidth="1"/>
    <col min="14105" max="14336" width="9" style="48"/>
    <col min="14337" max="14337" width="2.5" style="48" customWidth="1"/>
    <col min="14338" max="14338" width="15.625" style="48" customWidth="1"/>
    <col min="14339" max="14339" width="2.625" style="48" customWidth="1"/>
    <col min="14340" max="14340" width="12.25" style="48" customWidth="1"/>
    <col min="14341" max="14341" width="4.375" style="48" customWidth="1"/>
    <col min="14342" max="14342" width="9" style="48"/>
    <col min="14343" max="14343" width="2.625" style="48" customWidth="1"/>
    <col min="14344" max="14345" width="9" style="48"/>
    <col min="14346" max="14346" width="2.75" style="48" customWidth="1"/>
    <col min="14347" max="14348" width="9" style="48"/>
    <col min="14349" max="14349" width="3.5" style="48" customWidth="1"/>
    <col min="14350" max="14350" width="18" style="48" customWidth="1"/>
    <col min="14351" max="14351" width="11.625" style="48" customWidth="1"/>
    <col min="14352" max="14352" width="5.75" style="48" bestFit="1" customWidth="1"/>
    <col min="14353" max="14353" width="9" style="48"/>
    <col min="14354" max="14354" width="2.75" style="48" customWidth="1"/>
    <col min="14355" max="14355" width="9" style="48"/>
    <col min="14356" max="14356" width="2.875" style="48" customWidth="1"/>
    <col min="14357" max="14357" width="6.25" style="48" customWidth="1"/>
    <col min="14358" max="14358" width="2.75" style="48" customWidth="1"/>
    <col min="14359" max="14360" width="9.375" style="48" customWidth="1"/>
    <col min="14361" max="14592" width="9" style="48"/>
    <col min="14593" max="14593" width="2.5" style="48" customWidth="1"/>
    <col min="14594" max="14594" width="15.625" style="48" customWidth="1"/>
    <col min="14595" max="14595" width="2.625" style="48" customWidth="1"/>
    <col min="14596" max="14596" width="12.25" style="48" customWidth="1"/>
    <col min="14597" max="14597" width="4.375" style="48" customWidth="1"/>
    <col min="14598" max="14598" width="9" style="48"/>
    <col min="14599" max="14599" width="2.625" style="48" customWidth="1"/>
    <col min="14600" max="14601" width="9" style="48"/>
    <col min="14602" max="14602" width="2.75" style="48" customWidth="1"/>
    <col min="14603" max="14604" width="9" style="48"/>
    <col min="14605" max="14605" width="3.5" style="48" customWidth="1"/>
    <col min="14606" max="14606" width="18" style="48" customWidth="1"/>
    <col min="14607" max="14607" width="11.625" style="48" customWidth="1"/>
    <col min="14608" max="14608" width="5.75" style="48" bestFit="1" customWidth="1"/>
    <col min="14609" max="14609" width="9" style="48"/>
    <col min="14610" max="14610" width="2.75" style="48" customWidth="1"/>
    <col min="14611" max="14611" width="9" style="48"/>
    <col min="14612" max="14612" width="2.875" style="48" customWidth="1"/>
    <col min="14613" max="14613" width="6.25" style="48" customWidth="1"/>
    <col min="14614" max="14614" width="2.75" style="48" customWidth="1"/>
    <col min="14615" max="14616" width="9.375" style="48" customWidth="1"/>
    <col min="14617" max="14848" width="9" style="48"/>
    <col min="14849" max="14849" width="2.5" style="48" customWidth="1"/>
    <col min="14850" max="14850" width="15.625" style="48" customWidth="1"/>
    <col min="14851" max="14851" width="2.625" style="48" customWidth="1"/>
    <col min="14852" max="14852" width="12.25" style="48" customWidth="1"/>
    <col min="14853" max="14853" width="4.375" style="48" customWidth="1"/>
    <col min="14854" max="14854" width="9" style="48"/>
    <col min="14855" max="14855" width="2.625" style="48" customWidth="1"/>
    <col min="14856" max="14857" width="9" style="48"/>
    <col min="14858" max="14858" width="2.75" style="48" customWidth="1"/>
    <col min="14859" max="14860" width="9" style="48"/>
    <col min="14861" max="14861" width="3.5" style="48" customWidth="1"/>
    <col min="14862" max="14862" width="18" style="48" customWidth="1"/>
    <col min="14863" max="14863" width="11.625" style="48" customWidth="1"/>
    <col min="14864" max="14864" width="5.75" style="48" bestFit="1" customWidth="1"/>
    <col min="14865" max="14865" width="9" style="48"/>
    <col min="14866" max="14866" width="2.75" style="48" customWidth="1"/>
    <col min="14867" max="14867" width="9" style="48"/>
    <col min="14868" max="14868" width="2.875" style="48" customWidth="1"/>
    <col min="14869" max="14869" width="6.25" style="48" customWidth="1"/>
    <col min="14870" max="14870" width="2.75" style="48" customWidth="1"/>
    <col min="14871" max="14872" width="9.375" style="48" customWidth="1"/>
    <col min="14873" max="15104" width="9" style="48"/>
    <col min="15105" max="15105" width="2.5" style="48" customWidth="1"/>
    <col min="15106" max="15106" width="15.625" style="48" customWidth="1"/>
    <col min="15107" max="15107" width="2.625" style="48" customWidth="1"/>
    <col min="15108" max="15108" width="12.25" style="48" customWidth="1"/>
    <col min="15109" max="15109" width="4.375" style="48" customWidth="1"/>
    <col min="15110" max="15110" width="9" style="48"/>
    <col min="15111" max="15111" width="2.625" style="48" customWidth="1"/>
    <col min="15112" max="15113" width="9" style="48"/>
    <col min="15114" max="15114" width="2.75" style="48" customWidth="1"/>
    <col min="15115" max="15116" width="9" style="48"/>
    <col min="15117" max="15117" width="3.5" style="48" customWidth="1"/>
    <col min="15118" max="15118" width="18" style="48" customWidth="1"/>
    <col min="15119" max="15119" width="11.625" style="48" customWidth="1"/>
    <col min="15120" max="15120" width="5.75" style="48" bestFit="1" customWidth="1"/>
    <col min="15121" max="15121" width="9" style="48"/>
    <col min="15122" max="15122" width="2.75" style="48" customWidth="1"/>
    <col min="15123" max="15123" width="9" style="48"/>
    <col min="15124" max="15124" width="2.875" style="48" customWidth="1"/>
    <col min="15125" max="15125" width="6.25" style="48" customWidth="1"/>
    <col min="15126" max="15126" width="2.75" style="48" customWidth="1"/>
    <col min="15127" max="15128" width="9.375" style="48" customWidth="1"/>
    <col min="15129" max="15360" width="9" style="48"/>
    <col min="15361" max="15361" width="2.5" style="48" customWidth="1"/>
    <col min="15362" max="15362" width="15.625" style="48" customWidth="1"/>
    <col min="15363" max="15363" width="2.625" style="48" customWidth="1"/>
    <col min="15364" max="15364" width="12.25" style="48" customWidth="1"/>
    <col min="15365" max="15365" width="4.375" style="48" customWidth="1"/>
    <col min="15366" max="15366" width="9" style="48"/>
    <col min="15367" max="15367" width="2.625" style="48" customWidth="1"/>
    <col min="15368" max="15369" width="9" style="48"/>
    <col min="15370" max="15370" width="2.75" style="48" customWidth="1"/>
    <col min="15371" max="15372" width="9" style="48"/>
    <col min="15373" max="15373" width="3.5" style="48" customWidth="1"/>
    <col min="15374" max="15374" width="18" style="48" customWidth="1"/>
    <col min="15375" max="15375" width="11.625" style="48" customWidth="1"/>
    <col min="15376" max="15376" width="5.75" style="48" bestFit="1" customWidth="1"/>
    <col min="15377" max="15377" width="9" style="48"/>
    <col min="15378" max="15378" width="2.75" style="48" customWidth="1"/>
    <col min="15379" max="15379" width="9" style="48"/>
    <col min="15380" max="15380" width="2.875" style="48" customWidth="1"/>
    <col min="15381" max="15381" width="6.25" style="48" customWidth="1"/>
    <col min="15382" max="15382" width="2.75" style="48" customWidth="1"/>
    <col min="15383" max="15384" width="9.375" style="48" customWidth="1"/>
    <col min="15385" max="15616" width="9" style="48"/>
    <col min="15617" max="15617" width="2.5" style="48" customWidth="1"/>
    <col min="15618" max="15618" width="15.625" style="48" customWidth="1"/>
    <col min="15619" max="15619" width="2.625" style="48" customWidth="1"/>
    <col min="15620" max="15620" width="12.25" style="48" customWidth="1"/>
    <col min="15621" max="15621" width="4.375" style="48" customWidth="1"/>
    <col min="15622" max="15622" width="9" style="48"/>
    <col min="15623" max="15623" width="2.625" style="48" customWidth="1"/>
    <col min="15624" max="15625" width="9" style="48"/>
    <col min="15626" max="15626" width="2.75" style="48" customWidth="1"/>
    <col min="15627" max="15628" width="9" style="48"/>
    <col min="15629" max="15629" width="3.5" style="48" customWidth="1"/>
    <col min="15630" max="15630" width="18" style="48" customWidth="1"/>
    <col min="15631" max="15631" width="11.625" style="48" customWidth="1"/>
    <col min="15632" max="15632" width="5.75" style="48" bestFit="1" customWidth="1"/>
    <col min="15633" max="15633" width="9" style="48"/>
    <col min="15634" max="15634" width="2.75" style="48" customWidth="1"/>
    <col min="15635" max="15635" width="9" style="48"/>
    <col min="15636" max="15636" width="2.875" style="48" customWidth="1"/>
    <col min="15637" max="15637" width="6.25" style="48" customWidth="1"/>
    <col min="15638" max="15638" width="2.75" style="48" customWidth="1"/>
    <col min="15639" max="15640" width="9.375" style="48" customWidth="1"/>
    <col min="15641" max="15872" width="9" style="48"/>
    <col min="15873" max="15873" width="2.5" style="48" customWidth="1"/>
    <col min="15874" max="15874" width="15.625" style="48" customWidth="1"/>
    <col min="15875" max="15875" width="2.625" style="48" customWidth="1"/>
    <col min="15876" max="15876" width="12.25" style="48" customWidth="1"/>
    <col min="15877" max="15877" width="4.375" style="48" customWidth="1"/>
    <col min="15878" max="15878" width="9" style="48"/>
    <col min="15879" max="15879" width="2.625" style="48" customWidth="1"/>
    <col min="15880" max="15881" width="9" style="48"/>
    <col min="15882" max="15882" width="2.75" style="48" customWidth="1"/>
    <col min="15883" max="15884" width="9" style="48"/>
    <col min="15885" max="15885" width="3.5" style="48" customWidth="1"/>
    <col min="15886" max="15886" width="18" style="48" customWidth="1"/>
    <col min="15887" max="15887" width="11.625" style="48" customWidth="1"/>
    <col min="15888" max="15888" width="5.75" style="48" bestFit="1" customWidth="1"/>
    <col min="15889" max="15889" width="9" style="48"/>
    <col min="15890" max="15890" width="2.75" style="48" customWidth="1"/>
    <col min="15891" max="15891" width="9" style="48"/>
    <col min="15892" max="15892" width="2.875" style="48" customWidth="1"/>
    <col min="15893" max="15893" width="6.25" style="48" customWidth="1"/>
    <col min="15894" max="15894" width="2.75" style="48" customWidth="1"/>
    <col min="15895" max="15896" width="9.375" style="48" customWidth="1"/>
    <col min="15897" max="16128" width="9" style="48"/>
    <col min="16129" max="16129" width="2.5" style="48" customWidth="1"/>
    <col min="16130" max="16130" width="15.625" style="48" customWidth="1"/>
    <col min="16131" max="16131" width="2.625" style="48" customWidth="1"/>
    <col min="16132" max="16132" width="12.25" style="48" customWidth="1"/>
    <col min="16133" max="16133" width="4.375" style="48" customWidth="1"/>
    <col min="16134" max="16134" width="9" style="48"/>
    <col min="16135" max="16135" width="2.625" style="48" customWidth="1"/>
    <col min="16136" max="16137" width="9" style="48"/>
    <col min="16138" max="16138" width="2.75" style="48" customWidth="1"/>
    <col min="16139" max="16140" width="9" style="48"/>
    <col min="16141" max="16141" width="3.5" style="48" customWidth="1"/>
    <col min="16142" max="16142" width="18" style="48" customWidth="1"/>
    <col min="16143" max="16143" width="11.625" style="48" customWidth="1"/>
    <col min="16144" max="16144" width="5.75" style="48" bestFit="1" customWidth="1"/>
    <col min="16145" max="16145" width="9" style="48"/>
    <col min="16146" max="16146" width="2.75" style="48" customWidth="1"/>
    <col min="16147" max="16147" width="9" style="48"/>
    <col min="16148" max="16148" width="2.875" style="48" customWidth="1"/>
    <col min="16149" max="16149" width="6.25" style="48" customWidth="1"/>
    <col min="16150" max="16150" width="2.75" style="48" customWidth="1"/>
    <col min="16151" max="16152" width="9.375" style="48" customWidth="1"/>
    <col min="16153" max="16384" width="9" style="48"/>
  </cols>
  <sheetData>
    <row r="2" spans="2:27" ht="13.5" customHeight="1" x14ac:dyDescent="0.15">
      <c r="H2" s="136" t="s">
        <v>15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</row>
    <row r="3" spans="2:27" ht="18.75" customHeight="1" x14ac:dyDescent="0.15"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U3" s="137" t="s">
        <v>16</v>
      </c>
      <c r="V3" s="137"/>
      <c r="W3" s="137">
        <f>入力用シート!C2</f>
        <v>0</v>
      </c>
      <c r="X3" s="137"/>
      <c r="Y3" s="137"/>
    </row>
    <row r="4" spans="2:27" ht="5.25" customHeight="1" thickBot="1" x14ac:dyDescent="0.2"/>
    <row r="5" spans="2:27" ht="18.75" customHeight="1" thickBot="1" x14ac:dyDescent="0.2">
      <c r="T5" s="138" t="s">
        <v>17</v>
      </c>
      <c r="U5" s="141" t="s">
        <v>18</v>
      </c>
      <c r="V5" s="141"/>
      <c r="W5" s="83" t="s">
        <v>19</v>
      </c>
      <c r="X5" s="83"/>
      <c r="Y5" s="50"/>
    </row>
    <row r="6" spans="2:27" ht="30" customHeight="1" x14ac:dyDescent="0.15">
      <c r="B6" s="142" t="s">
        <v>20</v>
      </c>
      <c r="C6" s="143"/>
      <c r="D6" s="143"/>
      <c r="E6" s="144"/>
      <c r="F6" s="145" t="s">
        <v>21</v>
      </c>
      <c r="G6" s="143"/>
      <c r="H6" s="143"/>
      <c r="I6" s="144"/>
      <c r="J6" s="145" t="s">
        <v>22</v>
      </c>
      <c r="K6" s="143"/>
      <c r="L6" s="146"/>
      <c r="T6" s="139"/>
      <c r="U6" s="147"/>
      <c r="V6" s="147"/>
      <c r="W6" s="147"/>
      <c r="X6" s="147"/>
      <c r="Y6" s="148"/>
    </row>
    <row r="7" spans="2:27" ht="30" customHeight="1" thickBot="1" x14ac:dyDescent="0.2">
      <c r="B7" s="106">
        <f ca="1">入力用シート!C7</f>
        <v>42631</v>
      </c>
      <c r="C7" s="105" t="s">
        <v>6</v>
      </c>
      <c r="D7" s="149">
        <f ca="1">入力用シート!G7</f>
        <v>42658</v>
      </c>
      <c r="E7" s="150"/>
      <c r="F7" s="52">
        <f>入力用シート!C8</f>
        <v>0.34027777777777773</v>
      </c>
      <c r="G7" s="51" t="s">
        <v>6</v>
      </c>
      <c r="H7" s="53">
        <f>入力用シート!E8</f>
        <v>0.69791666666666663</v>
      </c>
      <c r="I7" s="54" t="s">
        <v>24</v>
      </c>
      <c r="J7" s="151">
        <f>入力用シート!C6</f>
        <v>42576</v>
      </c>
      <c r="K7" s="152"/>
      <c r="L7" s="153"/>
      <c r="M7" s="55"/>
      <c r="N7" s="55"/>
      <c r="O7" s="55"/>
      <c r="P7" s="55"/>
      <c r="Q7" s="55"/>
      <c r="R7" s="55"/>
      <c r="S7" s="56"/>
      <c r="T7" s="140"/>
      <c r="U7" s="147"/>
      <c r="V7" s="147"/>
      <c r="W7" s="147"/>
      <c r="X7" s="147"/>
      <c r="Y7" s="148"/>
    </row>
    <row r="8" spans="2:27" ht="26.25" customHeight="1" x14ac:dyDescent="0.15">
      <c r="B8" s="158" t="s">
        <v>25</v>
      </c>
      <c r="C8" s="159"/>
      <c r="D8" s="57" t="s">
        <v>26</v>
      </c>
      <c r="E8" s="58"/>
      <c r="F8" s="58"/>
      <c r="G8" s="58"/>
      <c r="H8" s="59"/>
      <c r="I8" s="159" t="s">
        <v>27</v>
      </c>
      <c r="J8" s="159"/>
      <c r="K8" s="159"/>
      <c r="L8" s="60" t="s">
        <v>28</v>
      </c>
      <c r="M8" s="61"/>
      <c r="N8" s="160" t="s">
        <v>29</v>
      </c>
      <c r="O8" s="161" t="s">
        <v>30</v>
      </c>
      <c r="P8" s="162"/>
      <c r="Q8" s="162"/>
      <c r="R8" s="162"/>
      <c r="S8" s="163"/>
      <c r="T8" s="62"/>
      <c r="U8" s="63"/>
      <c r="V8" s="63"/>
      <c r="W8" s="64"/>
      <c r="X8" s="65" t="s">
        <v>31</v>
      </c>
      <c r="Y8" s="164" t="s">
        <v>32</v>
      </c>
    </row>
    <row r="9" spans="2:27" ht="26.25" customHeight="1" x14ac:dyDescent="0.15">
      <c r="B9" s="158"/>
      <c r="C9" s="159"/>
      <c r="D9" s="166" t="s">
        <v>33</v>
      </c>
      <c r="E9" s="167"/>
      <c r="F9" s="167"/>
      <c r="G9" s="167"/>
      <c r="H9" s="168"/>
      <c r="I9" s="159"/>
      <c r="J9" s="159"/>
      <c r="K9" s="159"/>
      <c r="L9" s="166" t="s">
        <v>34</v>
      </c>
      <c r="M9" s="168"/>
      <c r="N9" s="159"/>
      <c r="O9" s="169" t="s">
        <v>35</v>
      </c>
      <c r="P9" s="170"/>
      <c r="Q9" s="170"/>
      <c r="R9" s="170"/>
      <c r="S9" s="170"/>
      <c r="T9" s="169" t="s">
        <v>27</v>
      </c>
      <c r="U9" s="170"/>
      <c r="V9" s="170"/>
      <c r="W9" s="171"/>
      <c r="X9" s="66" t="s">
        <v>34</v>
      </c>
      <c r="Y9" s="165"/>
    </row>
    <row r="10" spans="2:27" ht="16.899999999999999" customHeight="1" x14ac:dyDescent="0.15">
      <c r="B10" s="180">
        <f>入力用シート!C3</f>
        <v>0</v>
      </c>
      <c r="C10" s="181"/>
      <c r="D10" s="184">
        <f>入力用シート!B15</f>
        <v>42631</v>
      </c>
      <c r="E10" s="186">
        <f>D10</f>
        <v>42631</v>
      </c>
      <c r="F10" s="188">
        <f>入力用シート!C15</f>
        <v>0.34027777777777773</v>
      </c>
      <c r="G10" s="190" t="s">
        <v>6</v>
      </c>
      <c r="H10" s="172">
        <f>入力用シート!D15</f>
        <v>0.91666666666666663</v>
      </c>
      <c r="I10" s="192">
        <f>入力用シート!G15</f>
        <v>0.45833333333333331</v>
      </c>
      <c r="J10" s="190" t="s">
        <v>6</v>
      </c>
      <c r="K10" s="172">
        <f>入力用シート!H15</f>
        <v>0.5</v>
      </c>
      <c r="L10" s="174">
        <f>入力用シート!E15-入力用シート!I15</f>
        <v>0.5347222222222221</v>
      </c>
      <c r="M10" s="175"/>
      <c r="N10" s="178">
        <f>入力用シート!C5</f>
        <v>0</v>
      </c>
      <c r="O10" s="202">
        <f>入力用シート!M12</f>
        <v>0</v>
      </c>
      <c r="P10" s="186">
        <f>O10</f>
        <v>0</v>
      </c>
      <c r="Q10" s="154">
        <f>入力用シート!N12</f>
        <v>0</v>
      </c>
      <c r="R10" s="156" t="s">
        <v>6</v>
      </c>
      <c r="S10" s="194">
        <f>入力用シート!O12</f>
        <v>0</v>
      </c>
      <c r="T10" s="67"/>
      <c r="U10" s="68"/>
      <c r="V10" s="68"/>
      <c r="W10" s="69"/>
      <c r="X10" s="196">
        <f>S10-Q10</f>
        <v>0</v>
      </c>
      <c r="Y10" s="198"/>
    </row>
    <row r="11" spans="2:27" ht="16.899999999999999" customHeight="1" x14ac:dyDescent="0.15">
      <c r="B11" s="182"/>
      <c r="C11" s="183"/>
      <c r="D11" s="185"/>
      <c r="E11" s="187"/>
      <c r="F11" s="189"/>
      <c r="G11" s="191"/>
      <c r="H11" s="173"/>
      <c r="I11" s="193"/>
      <c r="J11" s="191"/>
      <c r="K11" s="173"/>
      <c r="L11" s="176"/>
      <c r="M11" s="177"/>
      <c r="N11" s="179"/>
      <c r="O11" s="203"/>
      <c r="P11" s="204"/>
      <c r="Q11" s="155"/>
      <c r="R11" s="157"/>
      <c r="S11" s="195"/>
      <c r="T11" s="70"/>
      <c r="U11" s="71"/>
      <c r="V11" s="71"/>
      <c r="W11" s="72"/>
      <c r="X11" s="197"/>
      <c r="Y11" s="199"/>
    </row>
    <row r="12" spans="2:27" ht="16.899999999999999" customHeight="1" x14ac:dyDescent="0.15">
      <c r="B12" s="180" t="s">
        <v>63</v>
      </c>
      <c r="C12" s="181"/>
      <c r="D12" s="184">
        <f>入力用シート!B16</f>
        <v>42624</v>
      </c>
      <c r="E12" s="186">
        <f t="shared" ref="E12" si="0">D12</f>
        <v>42624</v>
      </c>
      <c r="F12" s="188">
        <f>入力用シート!C16</f>
        <v>0.22916666666666666</v>
      </c>
      <c r="G12" s="190" t="s">
        <v>6</v>
      </c>
      <c r="H12" s="172">
        <f>入力用シート!D16</f>
        <v>0.75</v>
      </c>
      <c r="I12" s="192">
        <f>入力用シート!G16</f>
        <v>0.49652777777777773</v>
      </c>
      <c r="J12" s="190" t="s">
        <v>6</v>
      </c>
      <c r="K12" s="172">
        <f>入力用シート!H16</f>
        <v>0.53819444444444442</v>
      </c>
      <c r="L12" s="174">
        <f>入力用シート!E16-入力用シート!I16</f>
        <v>0.47916666666666669</v>
      </c>
      <c r="M12" s="175"/>
      <c r="N12" s="178">
        <f>N10</f>
        <v>0</v>
      </c>
      <c r="O12" s="209">
        <f>Q12+X12</f>
        <v>0</v>
      </c>
      <c r="P12" s="85">
        <f>W12-T12</f>
        <v>0</v>
      </c>
      <c r="Q12" s="207">
        <f>IF(入力用シート!$C$8&lt;入力用シート!N12,入力用シート!$C$8,入力用シート!O12)</f>
        <v>0</v>
      </c>
      <c r="R12" s="208" t="s">
        <v>6</v>
      </c>
      <c r="S12" s="213">
        <f>IF(X12&gt;入力用シート!$A$1,SUM(入力用シート!$F$10:$F$11,変更割振り簿!O12),SUM(O12:P13))</f>
        <v>0</v>
      </c>
      <c r="T12" s="214">
        <f>IF(OR(Q10=0,O12&lt;入力用シート!$C$10),0,IF(Q12&lt;入力用シート!$C$10,入力用シート!$C$10,0))</f>
        <v>0</v>
      </c>
      <c r="U12" s="215"/>
      <c r="V12" s="101" t="s">
        <v>6</v>
      </c>
      <c r="W12" s="102">
        <f>IF(T12=0,0,入力用シート!$E$10)</f>
        <v>0</v>
      </c>
      <c r="X12" s="205">
        <f>IF(Q10=0,0,入力用シート!$C$9-'変更割振り簿 (2)'!X10)</f>
        <v>0</v>
      </c>
      <c r="Y12" s="199"/>
      <c r="AA12" s="80"/>
    </row>
    <row r="13" spans="2:27" ht="16.899999999999999" customHeight="1" x14ac:dyDescent="0.15">
      <c r="B13" s="201"/>
      <c r="C13" s="171"/>
      <c r="D13" s="185"/>
      <c r="E13" s="187"/>
      <c r="F13" s="189"/>
      <c r="G13" s="191"/>
      <c r="H13" s="173"/>
      <c r="I13" s="193"/>
      <c r="J13" s="191"/>
      <c r="K13" s="173"/>
      <c r="L13" s="176"/>
      <c r="M13" s="177"/>
      <c r="N13" s="179"/>
      <c r="O13" s="210"/>
      <c r="P13" s="86">
        <f>W13-T13</f>
        <v>0</v>
      </c>
      <c r="Q13" s="155"/>
      <c r="R13" s="157"/>
      <c r="S13" s="195"/>
      <c r="T13" s="216">
        <f>IF(OR(Q10=0,入力用シート!O12&gt;入力用シート!$C$11),0,IF(Q12&lt;入力用シート!$C$11,入力用シート!$C$11,0))</f>
        <v>0</v>
      </c>
      <c r="U13" s="207"/>
      <c r="V13" s="100" t="s">
        <v>6</v>
      </c>
      <c r="W13" s="99">
        <f>IF(T13=0,0,入力用シート!$E$11)</f>
        <v>0</v>
      </c>
      <c r="X13" s="206"/>
      <c r="Y13" s="200"/>
    </row>
    <row r="14" spans="2:27" ht="16.899999999999999" customHeight="1" x14ac:dyDescent="0.15">
      <c r="B14" s="180" t="str">
        <f>IF(入力用シート!B17&lt;&gt;0,"〃","")</f>
        <v/>
      </c>
      <c r="C14" s="181"/>
      <c r="D14" s="184" t="str">
        <f>IF(入力用シート!B17=0,"　月　　日",入力用シート!B17)</f>
        <v>　月　　日</v>
      </c>
      <c r="E14" s="186" t="str">
        <f>IF(入力用シート!B17=0,"（　）",D14)</f>
        <v>（　）</v>
      </c>
      <c r="F14" s="188" t="str">
        <f>IF(入力用シート!B17=0,"　　時　　分",入力用シート!C17)</f>
        <v>　　時　　分</v>
      </c>
      <c r="G14" s="190" t="s">
        <v>6</v>
      </c>
      <c r="H14" s="172" t="str">
        <f>IF(入力用シート!B17=0,"　　時　　分",入力用シート!D17)</f>
        <v>　　時　　分</v>
      </c>
      <c r="I14" s="192" t="str">
        <f>IF(入力用シート!B17=0,"　　時　　分",入力用シート!G17)</f>
        <v>　　時　　分</v>
      </c>
      <c r="J14" s="190" t="s">
        <v>6</v>
      </c>
      <c r="K14" s="172" t="str">
        <f>IF(入力用シート!B17=0,"　　時　　分",入力用シート!H17)</f>
        <v>　　時　　分</v>
      </c>
      <c r="L14" s="174" t="str">
        <f>IF(入力用シート!B17=0,"　時間　　分",入力用シート!E17-入力用シート!I17)</f>
        <v>　時間　　分</v>
      </c>
      <c r="M14" s="175"/>
      <c r="N14" s="178" t="str">
        <f>IF(入力用シート!B17=0,"",$N$10)</f>
        <v/>
      </c>
      <c r="O14" s="202">
        <f>入力用シート!M13</f>
        <v>0</v>
      </c>
      <c r="P14" s="186">
        <f>O14</f>
        <v>0</v>
      </c>
      <c r="Q14" s="154">
        <f>入力用シート!N13</f>
        <v>0</v>
      </c>
      <c r="R14" s="156" t="s">
        <v>43</v>
      </c>
      <c r="S14" s="194">
        <f>入力用シート!O13</f>
        <v>0</v>
      </c>
      <c r="T14" s="67"/>
      <c r="U14" s="68"/>
      <c r="V14" s="68"/>
      <c r="W14" s="69"/>
      <c r="X14" s="196">
        <f>S14-Q14</f>
        <v>0</v>
      </c>
      <c r="Y14" s="198"/>
    </row>
    <row r="15" spans="2:27" ht="16.899999999999999" customHeight="1" x14ac:dyDescent="0.15">
      <c r="B15" s="182"/>
      <c r="C15" s="183"/>
      <c r="D15" s="185"/>
      <c r="E15" s="187"/>
      <c r="F15" s="189"/>
      <c r="G15" s="191"/>
      <c r="H15" s="173"/>
      <c r="I15" s="193"/>
      <c r="J15" s="191"/>
      <c r="K15" s="173"/>
      <c r="L15" s="176"/>
      <c r="M15" s="177"/>
      <c r="N15" s="179"/>
      <c r="O15" s="203"/>
      <c r="P15" s="204"/>
      <c r="Q15" s="155"/>
      <c r="R15" s="157"/>
      <c r="S15" s="195"/>
      <c r="T15" s="70"/>
      <c r="U15" s="71"/>
      <c r="V15" s="71"/>
      <c r="W15" s="72"/>
      <c r="X15" s="197"/>
      <c r="Y15" s="199"/>
    </row>
    <row r="16" spans="2:27" ht="16.899999999999999" customHeight="1" x14ac:dyDescent="0.15">
      <c r="B16" s="180" t="str">
        <f>IF(入力用シート!B18&lt;&gt;0,"〃","")</f>
        <v/>
      </c>
      <c r="C16" s="181"/>
      <c r="D16" s="184" t="str">
        <f>IF(入力用シート!B18=0,"　月　　日",入力用シート!B18)</f>
        <v>　月　　日</v>
      </c>
      <c r="E16" s="186" t="str">
        <f>IF(入力用シート!B18=0,"（　）",D16)</f>
        <v>（　）</v>
      </c>
      <c r="F16" s="188" t="str">
        <f>IF(入力用シート!B18=0,"　　時　　分",入力用シート!C18)</f>
        <v>　　時　　分</v>
      </c>
      <c r="G16" s="190" t="s">
        <v>6</v>
      </c>
      <c r="H16" s="172" t="str">
        <f>IF(入力用シート!B18=0,"　　時　　分",入力用シート!D18)</f>
        <v>　　時　　分</v>
      </c>
      <c r="I16" s="192" t="str">
        <f>IF(入力用シート!B18=0,"　　時　　分",入力用シート!G18)</f>
        <v>　　時　　分</v>
      </c>
      <c r="J16" s="190" t="s">
        <v>6</v>
      </c>
      <c r="K16" s="172" t="str">
        <f>IF(入力用シート!B18=0,"　　時　　分",入力用シート!H18)</f>
        <v>　　時　　分</v>
      </c>
      <c r="L16" s="174" t="str">
        <f>IF(入力用シート!B18=0,"　時間　　分",入力用シート!E18-入力用シート!I18)</f>
        <v>　時間　　分</v>
      </c>
      <c r="M16" s="175"/>
      <c r="N16" s="178" t="str">
        <f>IF(入力用シート!B18=0,"",$N$10)</f>
        <v/>
      </c>
      <c r="O16" s="209">
        <f>Q16+X16</f>
        <v>0</v>
      </c>
      <c r="P16" s="85">
        <f>W16-T16</f>
        <v>0</v>
      </c>
      <c r="Q16" s="207">
        <f>IF(入力用シート!$C$8&lt;入力用シート!N13,入力用シート!$C$8,入力用シート!O13)</f>
        <v>0</v>
      </c>
      <c r="R16" s="208" t="s">
        <v>43</v>
      </c>
      <c r="S16" s="213">
        <f>IF(X16&gt;入力用シート!$A$1,SUM(入力用シート!$F$10:$F$11,変更割振り簿!O16),SUM(O16:P17))</f>
        <v>0</v>
      </c>
      <c r="T16" s="214">
        <f>IF(OR(Q14=0,O16&lt;入力用シート!$C$10),0,IF(Q16&lt;入力用シート!$C$10,入力用シート!$C$10,0))</f>
        <v>0</v>
      </c>
      <c r="U16" s="215"/>
      <c r="V16" s="101" t="s">
        <v>43</v>
      </c>
      <c r="W16" s="102">
        <f>IF(T16=0,0,入力用シート!$E$10)</f>
        <v>0</v>
      </c>
      <c r="X16" s="205">
        <f>IF(Q14=0,0,入力用シート!$C$9-'変更割振り簿 (2)'!X14)</f>
        <v>0</v>
      </c>
      <c r="Y16" s="199"/>
    </row>
    <row r="17" spans="2:25" ht="16.899999999999999" customHeight="1" x14ac:dyDescent="0.15">
      <c r="B17" s="201"/>
      <c r="C17" s="171"/>
      <c r="D17" s="185"/>
      <c r="E17" s="187"/>
      <c r="F17" s="189"/>
      <c r="G17" s="191"/>
      <c r="H17" s="173"/>
      <c r="I17" s="193"/>
      <c r="J17" s="191"/>
      <c r="K17" s="173"/>
      <c r="L17" s="176"/>
      <c r="M17" s="177"/>
      <c r="N17" s="179"/>
      <c r="O17" s="210"/>
      <c r="P17" s="86">
        <f>W17-T17</f>
        <v>0</v>
      </c>
      <c r="Q17" s="155"/>
      <c r="R17" s="157"/>
      <c r="S17" s="195"/>
      <c r="T17" s="216">
        <f>IF(OR(Q14=0,入力用シート!O13&gt;入力用シート!$C$11),0,IF(Q16&lt;入力用シート!$C$11,入力用シート!$C$11,0))</f>
        <v>0</v>
      </c>
      <c r="U17" s="207"/>
      <c r="V17" s="100" t="s">
        <v>43</v>
      </c>
      <c r="W17" s="99">
        <f>IF(T17=0,0,入力用シート!$E$11)</f>
        <v>0</v>
      </c>
      <c r="X17" s="206"/>
      <c r="Y17" s="200"/>
    </row>
    <row r="18" spans="2:25" ht="16.899999999999999" customHeight="1" x14ac:dyDescent="0.15">
      <c r="B18" s="180" t="str">
        <f>IF(入力用シート!B19&lt;&gt;0,"〃","")</f>
        <v/>
      </c>
      <c r="C18" s="181"/>
      <c r="D18" s="184" t="str">
        <f>IF(入力用シート!B19=0,"　月　　日",入力用シート!B19)</f>
        <v>　月　　日</v>
      </c>
      <c r="E18" s="186" t="str">
        <f>IF(入力用シート!B19=0,"（　）",D18)</f>
        <v>（　）</v>
      </c>
      <c r="F18" s="188" t="str">
        <f>IF(入力用シート!B19=0,"　　時　　分",入力用シート!C19)</f>
        <v>　　時　　分</v>
      </c>
      <c r="G18" s="190" t="s">
        <v>6</v>
      </c>
      <c r="H18" s="172" t="str">
        <f>IF(入力用シート!B19=0,"　　時　　分",入力用シート!D19)</f>
        <v>　　時　　分</v>
      </c>
      <c r="I18" s="192" t="str">
        <f>IF(入力用シート!B19=0,"　　時　　分",入力用シート!G19)</f>
        <v>　　時　　分</v>
      </c>
      <c r="J18" s="190" t="s">
        <v>6</v>
      </c>
      <c r="K18" s="172" t="str">
        <f>IF(入力用シート!B19=0,"　　時　　分",入力用シート!H19)</f>
        <v>　　時　　分</v>
      </c>
      <c r="L18" s="174" t="str">
        <f>IF(入力用シート!B19=0,"　時間　　分",入力用シート!E19-入力用シート!I19)</f>
        <v>　時間　　分</v>
      </c>
      <c r="M18" s="175"/>
      <c r="N18" s="178" t="str">
        <f>IF(入力用シート!B19=0,"",$N$10)</f>
        <v/>
      </c>
      <c r="O18" s="202">
        <f>入力用シート!M14</f>
        <v>0</v>
      </c>
      <c r="P18" s="186">
        <f>O18</f>
        <v>0</v>
      </c>
      <c r="Q18" s="154">
        <f>入力用シート!N14</f>
        <v>0</v>
      </c>
      <c r="R18" s="156" t="s">
        <v>43</v>
      </c>
      <c r="S18" s="194">
        <f>入力用シート!O14</f>
        <v>0</v>
      </c>
      <c r="T18" s="67"/>
      <c r="U18" s="68"/>
      <c r="V18" s="68"/>
      <c r="W18" s="69"/>
      <c r="X18" s="196">
        <f>S18-Q18</f>
        <v>0</v>
      </c>
      <c r="Y18" s="198"/>
    </row>
    <row r="19" spans="2:25" ht="16.899999999999999" customHeight="1" x14ac:dyDescent="0.15">
      <c r="B19" s="182"/>
      <c r="C19" s="183"/>
      <c r="D19" s="185"/>
      <c r="E19" s="187"/>
      <c r="F19" s="189"/>
      <c r="G19" s="191"/>
      <c r="H19" s="173"/>
      <c r="I19" s="193"/>
      <c r="J19" s="191"/>
      <c r="K19" s="173"/>
      <c r="L19" s="176"/>
      <c r="M19" s="177"/>
      <c r="N19" s="179"/>
      <c r="O19" s="203"/>
      <c r="P19" s="204"/>
      <c r="Q19" s="155"/>
      <c r="R19" s="157"/>
      <c r="S19" s="195"/>
      <c r="T19" s="70"/>
      <c r="U19" s="71"/>
      <c r="V19" s="71"/>
      <c r="W19" s="72"/>
      <c r="X19" s="197"/>
      <c r="Y19" s="199"/>
    </row>
    <row r="20" spans="2:25" ht="16.899999999999999" customHeight="1" x14ac:dyDescent="0.15">
      <c r="B20" s="180"/>
      <c r="C20" s="181"/>
      <c r="D20" s="184" t="s">
        <v>38</v>
      </c>
      <c r="E20" s="211" t="s">
        <v>39</v>
      </c>
      <c r="F20" s="188" t="s">
        <v>40</v>
      </c>
      <c r="G20" s="190" t="s">
        <v>6</v>
      </c>
      <c r="H20" s="172" t="s">
        <v>40</v>
      </c>
      <c r="I20" s="192" t="s">
        <v>40</v>
      </c>
      <c r="J20" s="190" t="s">
        <v>6</v>
      </c>
      <c r="K20" s="172" t="s">
        <v>40</v>
      </c>
      <c r="L20" s="174" t="s">
        <v>41</v>
      </c>
      <c r="M20" s="175"/>
      <c r="N20" s="178"/>
      <c r="O20" s="209">
        <f>Q20+X20</f>
        <v>0</v>
      </c>
      <c r="P20" s="87">
        <f>W20-T20</f>
        <v>0</v>
      </c>
      <c r="Q20" s="207">
        <f>IF(入力用シート!$C$8&lt;入力用シート!N14,入力用シート!$C$8,入力用シート!O14)</f>
        <v>0</v>
      </c>
      <c r="R20" s="208" t="s">
        <v>43</v>
      </c>
      <c r="S20" s="213">
        <f>IF(X20&gt;入力用シート!$A$1,SUM(入力用シート!$F$10:$F$11,変更割振り簿!O20),SUM(O20:P21))</f>
        <v>0</v>
      </c>
      <c r="T20" s="214">
        <f>IF(OR(Q18=0,O20&lt;入力用シート!$C$10),0,IF(Q20&lt;入力用シート!$C$10,入力用シート!$C$10,0))</f>
        <v>0</v>
      </c>
      <c r="U20" s="215"/>
      <c r="V20" s="101" t="s">
        <v>43</v>
      </c>
      <c r="W20" s="102">
        <f>IF(T20=0,0,入力用シート!$E$10)</f>
        <v>0</v>
      </c>
      <c r="X20" s="205">
        <f>IF(Q18=0,0,入力用シート!$C$9-'変更割振り簿 (2)'!X18)</f>
        <v>0</v>
      </c>
      <c r="Y20" s="199"/>
    </row>
    <row r="21" spans="2:25" ht="16.899999999999999" customHeight="1" x14ac:dyDescent="0.15">
      <c r="B21" s="201"/>
      <c r="C21" s="171"/>
      <c r="D21" s="185"/>
      <c r="E21" s="212"/>
      <c r="F21" s="189"/>
      <c r="G21" s="191"/>
      <c r="H21" s="173"/>
      <c r="I21" s="193"/>
      <c r="J21" s="191"/>
      <c r="K21" s="173"/>
      <c r="L21" s="176"/>
      <c r="M21" s="177"/>
      <c r="N21" s="179"/>
      <c r="O21" s="210"/>
      <c r="P21" s="86">
        <f>W21-T21</f>
        <v>0</v>
      </c>
      <c r="Q21" s="155"/>
      <c r="R21" s="157"/>
      <c r="S21" s="195"/>
      <c r="T21" s="216">
        <f>IF(OR(Q18=0,入力用シート!O14&gt;入力用シート!$C$11),0,IF(Q20&lt;入力用シート!$C$11,入力用シート!$C$11,0))</f>
        <v>0</v>
      </c>
      <c r="U21" s="207"/>
      <c r="V21" s="100" t="s">
        <v>43</v>
      </c>
      <c r="W21" s="99">
        <f>IF(T21=0,0,入力用シート!$E$11)</f>
        <v>0</v>
      </c>
      <c r="X21" s="206"/>
      <c r="Y21" s="200"/>
    </row>
    <row r="22" spans="2:25" ht="16.899999999999999" customHeight="1" x14ac:dyDescent="0.15">
      <c r="B22" s="180"/>
      <c r="C22" s="181"/>
      <c r="D22" s="184" t="s">
        <v>38</v>
      </c>
      <c r="E22" s="211" t="s">
        <v>39</v>
      </c>
      <c r="F22" s="188" t="s">
        <v>40</v>
      </c>
      <c r="G22" s="190" t="s">
        <v>6</v>
      </c>
      <c r="H22" s="172" t="s">
        <v>40</v>
      </c>
      <c r="I22" s="192" t="s">
        <v>40</v>
      </c>
      <c r="J22" s="190" t="s">
        <v>6</v>
      </c>
      <c r="K22" s="172" t="s">
        <v>40</v>
      </c>
      <c r="L22" s="174" t="s">
        <v>41</v>
      </c>
      <c r="M22" s="175"/>
      <c r="N22" s="178"/>
      <c r="O22" s="202">
        <f>入力用シート!M15</f>
        <v>0</v>
      </c>
      <c r="P22" s="186">
        <f>O22</f>
        <v>0</v>
      </c>
      <c r="Q22" s="154">
        <f>入力用シート!N15</f>
        <v>0</v>
      </c>
      <c r="R22" s="156" t="s">
        <v>43</v>
      </c>
      <c r="S22" s="194">
        <f>入力用シート!O15</f>
        <v>0</v>
      </c>
      <c r="T22" s="67"/>
      <c r="U22" s="68"/>
      <c r="V22" s="68"/>
      <c r="W22" s="69"/>
      <c r="X22" s="196">
        <f>S22-Q22</f>
        <v>0</v>
      </c>
      <c r="Y22" s="198"/>
    </row>
    <row r="23" spans="2:25" ht="16.899999999999999" customHeight="1" x14ac:dyDescent="0.15">
      <c r="B23" s="182"/>
      <c r="C23" s="183"/>
      <c r="D23" s="185"/>
      <c r="E23" s="212"/>
      <c r="F23" s="189"/>
      <c r="G23" s="191"/>
      <c r="H23" s="173"/>
      <c r="I23" s="193"/>
      <c r="J23" s="191"/>
      <c r="K23" s="173"/>
      <c r="L23" s="176"/>
      <c r="M23" s="177"/>
      <c r="N23" s="179"/>
      <c r="O23" s="203"/>
      <c r="P23" s="204"/>
      <c r="Q23" s="155"/>
      <c r="R23" s="157"/>
      <c r="S23" s="195"/>
      <c r="T23" s="70"/>
      <c r="U23" s="71"/>
      <c r="V23" s="71"/>
      <c r="W23" s="72"/>
      <c r="X23" s="197"/>
      <c r="Y23" s="199"/>
    </row>
    <row r="24" spans="2:25" ht="16.899999999999999" customHeight="1" x14ac:dyDescent="0.15">
      <c r="B24" s="180"/>
      <c r="C24" s="181"/>
      <c r="D24" s="184" t="s">
        <v>38</v>
      </c>
      <c r="E24" s="211" t="s">
        <v>39</v>
      </c>
      <c r="F24" s="188" t="s">
        <v>40</v>
      </c>
      <c r="G24" s="190" t="s">
        <v>6</v>
      </c>
      <c r="H24" s="172" t="s">
        <v>40</v>
      </c>
      <c r="I24" s="192" t="s">
        <v>40</v>
      </c>
      <c r="J24" s="190" t="s">
        <v>6</v>
      </c>
      <c r="K24" s="172" t="s">
        <v>40</v>
      </c>
      <c r="L24" s="174" t="s">
        <v>41</v>
      </c>
      <c r="M24" s="175"/>
      <c r="N24" s="178"/>
      <c r="O24" s="209">
        <f>Q24+X24</f>
        <v>0</v>
      </c>
      <c r="P24" s="87">
        <f>W24-T24</f>
        <v>0</v>
      </c>
      <c r="Q24" s="207">
        <f>IF(入力用シート!$C$8&lt;入力用シート!N15,入力用シート!$C$8,入力用シート!O15)</f>
        <v>0</v>
      </c>
      <c r="R24" s="208" t="s">
        <v>43</v>
      </c>
      <c r="S24" s="213">
        <f>IF(X24&gt;入力用シート!$A$1,SUM(入力用シート!$F$10:$F$11,変更割振り簿!O24),SUM(O24:P25))</f>
        <v>0</v>
      </c>
      <c r="T24" s="214">
        <f>IF(OR(Q22=0,O24&lt;入力用シート!$C$10),0,IF(Q24&lt;入力用シート!$C$10,入力用シート!$C$10,0))</f>
        <v>0</v>
      </c>
      <c r="U24" s="215"/>
      <c r="V24" s="101" t="s">
        <v>43</v>
      </c>
      <c r="W24" s="102">
        <f>IF(T24=0,0,入力用シート!$E$10)</f>
        <v>0</v>
      </c>
      <c r="X24" s="205">
        <f>IF(Q22=0,0,入力用シート!$C$9-'変更割振り簿 (2)'!X22)</f>
        <v>0</v>
      </c>
      <c r="Y24" s="199"/>
    </row>
    <row r="25" spans="2:25" ht="16.899999999999999" customHeight="1" x14ac:dyDescent="0.15">
      <c r="B25" s="201"/>
      <c r="C25" s="171"/>
      <c r="D25" s="185"/>
      <c r="E25" s="212"/>
      <c r="F25" s="189"/>
      <c r="G25" s="191"/>
      <c r="H25" s="173"/>
      <c r="I25" s="193"/>
      <c r="J25" s="191"/>
      <c r="K25" s="173"/>
      <c r="L25" s="176"/>
      <c r="M25" s="177"/>
      <c r="N25" s="179"/>
      <c r="O25" s="210"/>
      <c r="P25" s="86">
        <f>W25-T25</f>
        <v>0</v>
      </c>
      <c r="Q25" s="155"/>
      <c r="R25" s="157"/>
      <c r="S25" s="195"/>
      <c r="T25" s="216">
        <f>IF(OR(Q22=0,入力用シート!O15&gt;入力用シート!$C$11),0,IF(Q24&lt;入力用シート!$C$11,入力用シート!$C$11,0))</f>
        <v>0</v>
      </c>
      <c r="U25" s="207"/>
      <c r="V25" s="100" t="s">
        <v>43</v>
      </c>
      <c r="W25" s="99">
        <f>IF(T25=0,0,入力用シート!$E$11)</f>
        <v>0</v>
      </c>
      <c r="X25" s="206"/>
      <c r="Y25" s="200"/>
    </row>
    <row r="26" spans="2:25" ht="16.899999999999999" customHeight="1" x14ac:dyDescent="0.15">
      <c r="B26" s="180"/>
      <c r="C26" s="181"/>
      <c r="D26" s="184" t="s">
        <v>38</v>
      </c>
      <c r="E26" s="211" t="s">
        <v>39</v>
      </c>
      <c r="F26" s="188" t="s">
        <v>40</v>
      </c>
      <c r="G26" s="190" t="s">
        <v>6</v>
      </c>
      <c r="H26" s="172" t="s">
        <v>40</v>
      </c>
      <c r="I26" s="192" t="s">
        <v>40</v>
      </c>
      <c r="J26" s="190" t="s">
        <v>6</v>
      </c>
      <c r="K26" s="172" t="s">
        <v>40</v>
      </c>
      <c r="L26" s="174" t="s">
        <v>41</v>
      </c>
      <c r="M26" s="175"/>
      <c r="N26" s="178"/>
      <c r="O26" s="202">
        <f>入力用シート!M16</f>
        <v>0</v>
      </c>
      <c r="P26" s="186">
        <f>O26</f>
        <v>0</v>
      </c>
      <c r="Q26" s="154">
        <f>入力用シート!N16</f>
        <v>0</v>
      </c>
      <c r="R26" s="156" t="s">
        <v>43</v>
      </c>
      <c r="S26" s="194">
        <f>入力用シート!O16</f>
        <v>0</v>
      </c>
      <c r="T26" s="67"/>
      <c r="U26" s="68"/>
      <c r="V26" s="68"/>
      <c r="W26" s="69"/>
      <c r="X26" s="196">
        <f>S26-Q26</f>
        <v>0</v>
      </c>
      <c r="Y26" s="198"/>
    </row>
    <row r="27" spans="2:25" ht="16.899999999999999" customHeight="1" x14ac:dyDescent="0.15">
      <c r="B27" s="182"/>
      <c r="C27" s="183"/>
      <c r="D27" s="185"/>
      <c r="E27" s="212"/>
      <c r="F27" s="189"/>
      <c r="G27" s="191"/>
      <c r="H27" s="173"/>
      <c r="I27" s="193"/>
      <c r="J27" s="191"/>
      <c r="K27" s="173"/>
      <c r="L27" s="176"/>
      <c r="M27" s="177"/>
      <c r="N27" s="179"/>
      <c r="O27" s="203"/>
      <c r="P27" s="204"/>
      <c r="Q27" s="155"/>
      <c r="R27" s="157"/>
      <c r="S27" s="195"/>
      <c r="T27" s="70"/>
      <c r="U27" s="71"/>
      <c r="V27" s="71"/>
      <c r="W27" s="72"/>
      <c r="X27" s="197"/>
      <c r="Y27" s="199"/>
    </row>
    <row r="28" spans="2:25" ht="16.899999999999999" customHeight="1" x14ac:dyDescent="0.15">
      <c r="B28" s="180"/>
      <c r="C28" s="181"/>
      <c r="D28" s="184" t="s">
        <v>38</v>
      </c>
      <c r="E28" s="211" t="s">
        <v>39</v>
      </c>
      <c r="F28" s="188" t="s">
        <v>40</v>
      </c>
      <c r="G28" s="190" t="s">
        <v>6</v>
      </c>
      <c r="H28" s="172" t="s">
        <v>40</v>
      </c>
      <c r="I28" s="192" t="s">
        <v>40</v>
      </c>
      <c r="J28" s="190" t="s">
        <v>6</v>
      </c>
      <c r="K28" s="172" t="s">
        <v>40</v>
      </c>
      <c r="L28" s="174" t="s">
        <v>41</v>
      </c>
      <c r="M28" s="175"/>
      <c r="N28" s="178"/>
      <c r="O28" s="209">
        <f>Q28+X28</f>
        <v>0</v>
      </c>
      <c r="P28" s="87">
        <f>W28-T28</f>
        <v>0</v>
      </c>
      <c r="Q28" s="207">
        <f>IF(入力用シート!$C$8&lt;入力用シート!N16,入力用シート!$C$8,入力用シート!O16)</f>
        <v>0</v>
      </c>
      <c r="R28" s="208" t="s">
        <v>43</v>
      </c>
      <c r="S28" s="213">
        <f>IF(X28&gt;入力用シート!$A$1,SUM(入力用シート!$F$10:$F$11,変更割振り簿!O28),SUM(O28:P29))</f>
        <v>0</v>
      </c>
      <c r="T28" s="214">
        <f>IF(OR(Q26=0,O28&lt;入力用シート!$C$10),0,IF(Q28&lt;入力用シート!$C$10,入力用シート!$C$10,0))</f>
        <v>0</v>
      </c>
      <c r="U28" s="215"/>
      <c r="V28" s="101" t="s">
        <v>43</v>
      </c>
      <c r="W28" s="102">
        <f>IF(T28=0,0,入力用シート!$E$10)</f>
        <v>0</v>
      </c>
      <c r="X28" s="205">
        <f>IF(Q26=0,0,入力用シート!$C$9-'変更割振り簿 (2)'!X26)</f>
        <v>0</v>
      </c>
      <c r="Y28" s="199"/>
    </row>
    <row r="29" spans="2:25" ht="16.899999999999999" customHeight="1" x14ac:dyDescent="0.15">
      <c r="B29" s="201"/>
      <c r="C29" s="171"/>
      <c r="D29" s="185"/>
      <c r="E29" s="212"/>
      <c r="F29" s="189"/>
      <c r="G29" s="191"/>
      <c r="H29" s="173"/>
      <c r="I29" s="193"/>
      <c r="J29" s="191"/>
      <c r="K29" s="173"/>
      <c r="L29" s="176"/>
      <c r="M29" s="177"/>
      <c r="N29" s="179"/>
      <c r="O29" s="210"/>
      <c r="P29" s="86">
        <f>W29-T29</f>
        <v>0</v>
      </c>
      <c r="Q29" s="155"/>
      <c r="R29" s="157"/>
      <c r="S29" s="195"/>
      <c r="T29" s="216">
        <f>IF(OR(Q26=0,入力用シート!O16&gt;入力用シート!$C$11),0,IF(Q28&lt;入力用シート!$C$11,入力用シート!$C$11,0))</f>
        <v>0</v>
      </c>
      <c r="U29" s="207"/>
      <c r="V29" s="100" t="s">
        <v>43</v>
      </c>
      <c r="W29" s="99">
        <f>IF(T29=0,0,入力用シート!$E$11)</f>
        <v>0</v>
      </c>
      <c r="X29" s="206"/>
      <c r="Y29" s="200"/>
    </row>
    <row r="30" spans="2:25" ht="16.899999999999999" customHeight="1" x14ac:dyDescent="0.15">
      <c r="B30" s="180"/>
      <c r="C30" s="181"/>
      <c r="D30" s="184" t="s">
        <v>38</v>
      </c>
      <c r="E30" s="211" t="s">
        <v>39</v>
      </c>
      <c r="F30" s="188" t="s">
        <v>40</v>
      </c>
      <c r="G30" s="190" t="s">
        <v>6</v>
      </c>
      <c r="H30" s="172" t="s">
        <v>40</v>
      </c>
      <c r="I30" s="192" t="s">
        <v>40</v>
      </c>
      <c r="J30" s="190" t="s">
        <v>6</v>
      </c>
      <c r="K30" s="172" t="s">
        <v>40</v>
      </c>
      <c r="L30" s="174" t="s">
        <v>41</v>
      </c>
      <c r="M30" s="175"/>
      <c r="N30" s="178"/>
      <c r="O30" s="202">
        <f>入力用シート!M17</f>
        <v>0</v>
      </c>
      <c r="P30" s="186">
        <f>O30</f>
        <v>0</v>
      </c>
      <c r="Q30" s="154">
        <f>入力用シート!N17</f>
        <v>0</v>
      </c>
      <c r="R30" s="156" t="s">
        <v>43</v>
      </c>
      <c r="S30" s="194">
        <f>入力用シート!O17</f>
        <v>0</v>
      </c>
      <c r="T30" s="67"/>
      <c r="U30" s="68"/>
      <c r="V30" s="68"/>
      <c r="W30" s="69"/>
      <c r="X30" s="196">
        <f>S30-Q30</f>
        <v>0</v>
      </c>
      <c r="Y30" s="198"/>
    </row>
    <row r="31" spans="2:25" ht="16.899999999999999" customHeight="1" x14ac:dyDescent="0.15">
      <c r="B31" s="182"/>
      <c r="C31" s="183"/>
      <c r="D31" s="185"/>
      <c r="E31" s="212"/>
      <c r="F31" s="189"/>
      <c r="G31" s="191"/>
      <c r="H31" s="173"/>
      <c r="I31" s="193"/>
      <c r="J31" s="191"/>
      <c r="K31" s="173"/>
      <c r="L31" s="176"/>
      <c r="M31" s="177"/>
      <c r="N31" s="179"/>
      <c r="O31" s="203"/>
      <c r="P31" s="204"/>
      <c r="Q31" s="155"/>
      <c r="R31" s="157"/>
      <c r="S31" s="195"/>
      <c r="T31" s="70"/>
      <c r="U31" s="71"/>
      <c r="V31" s="71"/>
      <c r="W31" s="72"/>
      <c r="X31" s="197"/>
      <c r="Y31" s="199"/>
    </row>
    <row r="32" spans="2:25" ht="16.899999999999999" customHeight="1" x14ac:dyDescent="0.15">
      <c r="B32" s="180"/>
      <c r="C32" s="181"/>
      <c r="D32" s="184" t="s">
        <v>38</v>
      </c>
      <c r="E32" s="211" t="s">
        <v>39</v>
      </c>
      <c r="F32" s="188" t="s">
        <v>40</v>
      </c>
      <c r="G32" s="190" t="s">
        <v>6</v>
      </c>
      <c r="H32" s="172" t="s">
        <v>40</v>
      </c>
      <c r="I32" s="192" t="s">
        <v>40</v>
      </c>
      <c r="J32" s="190" t="s">
        <v>6</v>
      </c>
      <c r="K32" s="172" t="s">
        <v>40</v>
      </c>
      <c r="L32" s="174" t="s">
        <v>41</v>
      </c>
      <c r="M32" s="175"/>
      <c r="N32" s="178"/>
      <c r="O32" s="209">
        <f>Q32+X32</f>
        <v>0</v>
      </c>
      <c r="P32" s="87">
        <f>W32-T32</f>
        <v>0</v>
      </c>
      <c r="Q32" s="207">
        <f>IF(入力用シート!$C$8&lt;入力用シート!N17,入力用シート!$C$8,入力用シート!O17)</f>
        <v>0</v>
      </c>
      <c r="R32" s="208" t="s">
        <v>43</v>
      </c>
      <c r="S32" s="213">
        <f>IF(X32&gt;入力用シート!$A$1,SUM(入力用シート!$F$10:$F$11,変更割振り簿!O32),SUM(O32:P33))</f>
        <v>0</v>
      </c>
      <c r="T32" s="214">
        <f>IF(OR(Q30=0,O32&lt;入力用シート!$C$10),0,IF(Q32&lt;入力用シート!$C$10,入力用シート!$C$10,0))</f>
        <v>0</v>
      </c>
      <c r="U32" s="215"/>
      <c r="V32" s="101" t="s">
        <v>43</v>
      </c>
      <c r="W32" s="102">
        <f>IF(T32=0,0,入力用シート!$E$10)</f>
        <v>0</v>
      </c>
      <c r="X32" s="205">
        <f>IF(Q30=0,0,入力用シート!$C$9-'変更割振り簿 (2)'!X30)</f>
        <v>0</v>
      </c>
      <c r="Y32" s="199"/>
    </row>
    <row r="33" spans="2:25" ht="16.899999999999999" customHeight="1" x14ac:dyDescent="0.15">
      <c r="B33" s="201"/>
      <c r="C33" s="171"/>
      <c r="D33" s="185"/>
      <c r="E33" s="212"/>
      <c r="F33" s="189"/>
      <c r="G33" s="191"/>
      <c r="H33" s="173"/>
      <c r="I33" s="193"/>
      <c r="J33" s="191"/>
      <c r="K33" s="173"/>
      <c r="L33" s="176"/>
      <c r="M33" s="177"/>
      <c r="N33" s="179"/>
      <c r="O33" s="210"/>
      <c r="P33" s="86">
        <f>W33-T33</f>
        <v>0</v>
      </c>
      <c r="Q33" s="155"/>
      <c r="R33" s="157"/>
      <c r="S33" s="195"/>
      <c r="T33" s="216">
        <f>IF(OR(Q30=0,入力用シート!O17&gt;入力用シート!$C$11),0,IF(Q32&lt;入力用シート!$C$11,入力用シート!$C$11,0))</f>
        <v>0</v>
      </c>
      <c r="U33" s="207"/>
      <c r="V33" s="100" t="s">
        <v>43</v>
      </c>
      <c r="W33" s="99">
        <f>IF(T33=0,0,入力用シート!$E$11)</f>
        <v>0</v>
      </c>
      <c r="X33" s="206"/>
      <c r="Y33" s="200"/>
    </row>
    <row r="34" spans="2:25" ht="16.899999999999999" customHeight="1" x14ac:dyDescent="0.15">
      <c r="B34" s="180"/>
      <c r="C34" s="181"/>
      <c r="D34" s="184" t="s">
        <v>38</v>
      </c>
      <c r="E34" s="211" t="s">
        <v>39</v>
      </c>
      <c r="F34" s="188" t="s">
        <v>40</v>
      </c>
      <c r="G34" s="190" t="s">
        <v>6</v>
      </c>
      <c r="H34" s="172" t="s">
        <v>40</v>
      </c>
      <c r="I34" s="192" t="s">
        <v>40</v>
      </c>
      <c r="J34" s="190" t="s">
        <v>6</v>
      </c>
      <c r="K34" s="172" t="s">
        <v>40</v>
      </c>
      <c r="L34" s="174" t="s">
        <v>41</v>
      </c>
      <c r="M34" s="175"/>
      <c r="N34" s="178"/>
      <c r="O34" s="202">
        <f>入力用シート!M18</f>
        <v>0</v>
      </c>
      <c r="P34" s="186">
        <f>O34</f>
        <v>0</v>
      </c>
      <c r="Q34" s="154">
        <f>入力用シート!N18</f>
        <v>0</v>
      </c>
      <c r="R34" s="156" t="s">
        <v>43</v>
      </c>
      <c r="S34" s="194">
        <f>入力用シート!O18</f>
        <v>0</v>
      </c>
      <c r="T34" s="67"/>
      <c r="U34" s="68"/>
      <c r="V34" s="68"/>
      <c r="W34" s="69"/>
      <c r="X34" s="196">
        <f>S34-Q34</f>
        <v>0</v>
      </c>
      <c r="Y34" s="198"/>
    </row>
    <row r="35" spans="2:25" ht="16.899999999999999" customHeight="1" x14ac:dyDescent="0.15">
      <c r="B35" s="182"/>
      <c r="C35" s="183"/>
      <c r="D35" s="185"/>
      <c r="E35" s="212"/>
      <c r="F35" s="189"/>
      <c r="G35" s="191"/>
      <c r="H35" s="173"/>
      <c r="I35" s="193"/>
      <c r="J35" s="191"/>
      <c r="K35" s="173"/>
      <c r="L35" s="176"/>
      <c r="M35" s="177"/>
      <c r="N35" s="179"/>
      <c r="O35" s="203"/>
      <c r="P35" s="204"/>
      <c r="Q35" s="155"/>
      <c r="R35" s="157"/>
      <c r="S35" s="195"/>
      <c r="T35" s="70"/>
      <c r="U35" s="71"/>
      <c r="V35" s="71"/>
      <c r="W35" s="72"/>
      <c r="X35" s="197"/>
      <c r="Y35" s="199"/>
    </row>
    <row r="36" spans="2:25" ht="16.899999999999999" customHeight="1" x14ac:dyDescent="0.15">
      <c r="B36" s="180"/>
      <c r="C36" s="181"/>
      <c r="D36" s="184" t="s">
        <v>38</v>
      </c>
      <c r="E36" s="211" t="s">
        <v>39</v>
      </c>
      <c r="F36" s="188" t="s">
        <v>40</v>
      </c>
      <c r="G36" s="190" t="s">
        <v>6</v>
      </c>
      <c r="H36" s="172" t="s">
        <v>40</v>
      </c>
      <c r="I36" s="192" t="s">
        <v>40</v>
      </c>
      <c r="J36" s="190" t="s">
        <v>6</v>
      </c>
      <c r="K36" s="172" t="s">
        <v>40</v>
      </c>
      <c r="L36" s="174" t="s">
        <v>41</v>
      </c>
      <c r="M36" s="175"/>
      <c r="N36" s="178"/>
      <c r="O36" s="209">
        <f>Q36+X36</f>
        <v>0</v>
      </c>
      <c r="P36" s="87">
        <f>W36-T36</f>
        <v>0</v>
      </c>
      <c r="Q36" s="207">
        <f>IF(入力用シート!$C$8&lt;入力用シート!N18,入力用シート!$C$8,入力用シート!O18)</f>
        <v>0</v>
      </c>
      <c r="R36" s="208" t="s">
        <v>43</v>
      </c>
      <c r="S36" s="213">
        <f>IF(X36&gt;入力用シート!$A$1,SUM(入力用シート!$F$10:$F$11,変更割振り簿!O36),SUM(O36:P37))</f>
        <v>0</v>
      </c>
      <c r="T36" s="214">
        <f>IF(OR(Q34=0,O36&lt;入力用シート!$C$10),0,IF(Q36&lt;入力用シート!$C$10,入力用シート!$C$10,0))</f>
        <v>0</v>
      </c>
      <c r="U36" s="215"/>
      <c r="V36" s="101" t="s">
        <v>43</v>
      </c>
      <c r="W36" s="102">
        <f>IF(T36=0,0,入力用シート!$E$10)</f>
        <v>0</v>
      </c>
      <c r="X36" s="205">
        <f>IF(Q34=0,0,入力用シート!$C$9-'変更割振り簿 (2)'!X34)</f>
        <v>0</v>
      </c>
      <c r="Y36" s="199"/>
    </row>
    <row r="37" spans="2:25" ht="16.899999999999999" customHeight="1" x14ac:dyDescent="0.15">
      <c r="B37" s="201"/>
      <c r="C37" s="171"/>
      <c r="D37" s="185"/>
      <c r="E37" s="212"/>
      <c r="F37" s="189"/>
      <c r="G37" s="191"/>
      <c r="H37" s="173"/>
      <c r="I37" s="193"/>
      <c r="J37" s="191"/>
      <c r="K37" s="173"/>
      <c r="L37" s="176"/>
      <c r="M37" s="177"/>
      <c r="N37" s="179"/>
      <c r="O37" s="210"/>
      <c r="P37" s="86">
        <f>W37-T37</f>
        <v>0</v>
      </c>
      <c r="Q37" s="155"/>
      <c r="R37" s="157"/>
      <c r="S37" s="195"/>
      <c r="T37" s="216">
        <f>IF(OR(Q34=0,入力用シート!O18&gt;入力用シート!$C$11),0,IF(Q36&lt;入力用シート!$C$11,入力用シート!$C$11,0))</f>
        <v>0</v>
      </c>
      <c r="U37" s="207"/>
      <c r="V37" s="100" t="s">
        <v>43</v>
      </c>
      <c r="W37" s="99">
        <f>IF(T37=0,0,入力用シート!$E$11)</f>
        <v>0</v>
      </c>
      <c r="X37" s="206"/>
      <c r="Y37" s="200"/>
    </row>
    <row r="38" spans="2:25" ht="16.899999999999999" customHeight="1" x14ac:dyDescent="0.15">
      <c r="B38" s="180"/>
      <c r="C38" s="181"/>
      <c r="D38" s="184" t="s">
        <v>38</v>
      </c>
      <c r="E38" s="211" t="s">
        <v>39</v>
      </c>
      <c r="F38" s="188" t="s">
        <v>40</v>
      </c>
      <c r="G38" s="190" t="s">
        <v>6</v>
      </c>
      <c r="H38" s="172" t="s">
        <v>40</v>
      </c>
      <c r="I38" s="192" t="s">
        <v>40</v>
      </c>
      <c r="J38" s="190" t="s">
        <v>6</v>
      </c>
      <c r="K38" s="172" t="s">
        <v>40</v>
      </c>
      <c r="L38" s="174" t="s">
        <v>41</v>
      </c>
      <c r="M38" s="175"/>
      <c r="N38" s="178"/>
      <c r="O38" s="202">
        <f>入力用シート!M19</f>
        <v>0</v>
      </c>
      <c r="P38" s="186">
        <f>O38</f>
        <v>0</v>
      </c>
      <c r="Q38" s="154">
        <f>入力用シート!N19</f>
        <v>0</v>
      </c>
      <c r="R38" s="156" t="s">
        <v>43</v>
      </c>
      <c r="S38" s="194">
        <f>入力用シート!O19</f>
        <v>0</v>
      </c>
      <c r="T38" s="67"/>
      <c r="U38" s="68"/>
      <c r="V38" s="68"/>
      <c r="W38" s="69"/>
      <c r="X38" s="196">
        <f>S38-Q38</f>
        <v>0</v>
      </c>
      <c r="Y38" s="198"/>
    </row>
    <row r="39" spans="2:25" ht="16.899999999999999" customHeight="1" x14ac:dyDescent="0.15">
      <c r="B39" s="182"/>
      <c r="C39" s="183"/>
      <c r="D39" s="185"/>
      <c r="E39" s="212"/>
      <c r="F39" s="189"/>
      <c r="G39" s="191"/>
      <c r="H39" s="173"/>
      <c r="I39" s="193"/>
      <c r="J39" s="191"/>
      <c r="K39" s="173"/>
      <c r="L39" s="176"/>
      <c r="M39" s="177"/>
      <c r="N39" s="179"/>
      <c r="O39" s="203"/>
      <c r="P39" s="204"/>
      <c r="Q39" s="155"/>
      <c r="R39" s="157"/>
      <c r="S39" s="195"/>
      <c r="T39" s="70"/>
      <c r="U39" s="71"/>
      <c r="V39" s="71"/>
      <c r="W39" s="72"/>
      <c r="X39" s="197"/>
      <c r="Y39" s="199"/>
    </row>
    <row r="40" spans="2:25" ht="16.899999999999999" customHeight="1" x14ac:dyDescent="0.15">
      <c r="B40" s="180"/>
      <c r="C40" s="181"/>
      <c r="D40" s="184" t="s">
        <v>38</v>
      </c>
      <c r="E40" s="211" t="s">
        <v>39</v>
      </c>
      <c r="F40" s="188" t="s">
        <v>40</v>
      </c>
      <c r="G40" s="190" t="s">
        <v>6</v>
      </c>
      <c r="H40" s="172" t="s">
        <v>40</v>
      </c>
      <c r="I40" s="192" t="s">
        <v>40</v>
      </c>
      <c r="J40" s="190" t="s">
        <v>6</v>
      </c>
      <c r="K40" s="172" t="s">
        <v>40</v>
      </c>
      <c r="L40" s="174" t="s">
        <v>41</v>
      </c>
      <c r="M40" s="175"/>
      <c r="N40" s="178"/>
      <c r="O40" s="209">
        <f>Q40+X40</f>
        <v>0</v>
      </c>
      <c r="P40" s="87">
        <f>W40-T40</f>
        <v>0</v>
      </c>
      <c r="Q40" s="207">
        <f>IF(入力用シート!$C$8&lt;入力用シート!N19,入力用シート!$C$8,入力用シート!O19)</f>
        <v>0</v>
      </c>
      <c r="R40" s="208" t="s">
        <v>43</v>
      </c>
      <c r="S40" s="233">
        <f>IF(X40&gt;入力用シート!$A$1,SUM(入力用シート!$F$10:$F$11,変更割振り簿!O40),SUM(O40:P41))</f>
        <v>0</v>
      </c>
      <c r="T40" s="214">
        <f>IF(OR(Q38=0,O40&lt;入力用シート!$C$10),0,IF(Q40&lt;入力用シート!$C$10,入力用シート!$C$10,0))</f>
        <v>0</v>
      </c>
      <c r="U40" s="215"/>
      <c r="V40" s="101" t="s">
        <v>43</v>
      </c>
      <c r="W40" s="102">
        <f>IF(T40=0,0,入力用シート!$E$10)</f>
        <v>0</v>
      </c>
      <c r="X40" s="205">
        <f>IF(Q38=0,0,入力用シート!$C$9-'変更割振り簿 (2)'!X38)</f>
        <v>0</v>
      </c>
      <c r="Y40" s="199"/>
    </row>
    <row r="41" spans="2:25" ht="16.899999999999999" customHeight="1" thickBot="1" x14ac:dyDescent="0.2">
      <c r="B41" s="218"/>
      <c r="C41" s="219"/>
      <c r="D41" s="220"/>
      <c r="E41" s="221"/>
      <c r="F41" s="222"/>
      <c r="G41" s="223"/>
      <c r="H41" s="224"/>
      <c r="I41" s="225"/>
      <c r="J41" s="223"/>
      <c r="K41" s="224"/>
      <c r="L41" s="229"/>
      <c r="M41" s="230"/>
      <c r="N41" s="231"/>
      <c r="O41" s="232"/>
      <c r="P41" s="88">
        <f>W41-T41</f>
        <v>0</v>
      </c>
      <c r="Q41" s="228"/>
      <c r="R41" s="235"/>
      <c r="S41" s="234"/>
      <c r="T41" s="227">
        <f>IF(OR(Q38=0,入力用シート!O19&gt;入力用シート!$C$11),0,IF(Q40&lt;入力用シート!$C$11,入力用シート!$C$11,0))</f>
        <v>0</v>
      </c>
      <c r="U41" s="228"/>
      <c r="V41" s="55" t="s">
        <v>43</v>
      </c>
      <c r="W41" s="82">
        <f>IF(T41=0,0,入力用シート!$E$11)</f>
        <v>0</v>
      </c>
      <c r="X41" s="226"/>
      <c r="Y41" s="217"/>
    </row>
  </sheetData>
  <sheetProtection sheet="1" objects="1" scenarios="1" selectLockedCells="1"/>
  <mergeCells count="311">
    <mergeCell ref="B40:C41"/>
    <mergeCell ref="D40:D41"/>
    <mergeCell ref="E40:E41"/>
    <mergeCell ref="F40:F41"/>
    <mergeCell ref="G40:G41"/>
    <mergeCell ref="H40:H41"/>
    <mergeCell ref="T41:U41"/>
    <mergeCell ref="S12:S13"/>
    <mergeCell ref="S16:S17"/>
    <mergeCell ref="S20:S21"/>
    <mergeCell ref="S24:S25"/>
    <mergeCell ref="S28:S29"/>
    <mergeCell ref="S32:S33"/>
    <mergeCell ref="S36:S37"/>
    <mergeCell ref="S40:S41"/>
    <mergeCell ref="S34:S35"/>
    <mergeCell ref="T33:U33"/>
    <mergeCell ref="S26:S27"/>
    <mergeCell ref="T25:U25"/>
    <mergeCell ref="S18:S19"/>
    <mergeCell ref="T17:U17"/>
    <mergeCell ref="L36:M37"/>
    <mergeCell ref="F34:F35"/>
    <mergeCell ref="G34:G35"/>
    <mergeCell ref="Y38:Y41"/>
    <mergeCell ref="R40:R41"/>
    <mergeCell ref="O40:O41"/>
    <mergeCell ref="T40:U40"/>
    <mergeCell ref="X40:X41"/>
    <mergeCell ref="I40:I41"/>
    <mergeCell ref="J40:J41"/>
    <mergeCell ref="K40:K41"/>
    <mergeCell ref="L40:M41"/>
    <mergeCell ref="N40:N41"/>
    <mergeCell ref="Q40:Q41"/>
    <mergeCell ref="I38:I39"/>
    <mergeCell ref="J38:J39"/>
    <mergeCell ref="K38:K39"/>
    <mergeCell ref="L38:M39"/>
    <mergeCell ref="X36:X37"/>
    <mergeCell ref="T37:U37"/>
    <mergeCell ref="N36:N37"/>
    <mergeCell ref="Q36:Q37"/>
    <mergeCell ref="R36:R37"/>
    <mergeCell ref="P38:P39"/>
    <mergeCell ref="Q38:Q39"/>
    <mergeCell ref="R38:R39"/>
    <mergeCell ref="S38:S39"/>
    <mergeCell ref="X38:X39"/>
    <mergeCell ref="N38:N39"/>
    <mergeCell ref="O38:O39"/>
    <mergeCell ref="O36:O37"/>
    <mergeCell ref="T36:U36"/>
    <mergeCell ref="H34:H35"/>
    <mergeCell ref="I34:I35"/>
    <mergeCell ref="J34:J35"/>
    <mergeCell ref="K34:K35"/>
    <mergeCell ref="B38:C39"/>
    <mergeCell ref="D38:D39"/>
    <mergeCell ref="E38:E39"/>
    <mergeCell ref="F38:F39"/>
    <mergeCell ref="G38:G39"/>
    <mergeCell ref="H38:H39"/>
    <mergeCell ref="J36:J37"/>
    <mergeCell ref="K36:K37"/>
    <mergeCell ref="B32:C33"/>
    <mergeCell ref="D32:D33"/>
    <mergeCell ref="E32:E33"/>
    <mergeCell ref="F32:F33"/>
    <mergeCell ref="G32:G33"/>
    <mergeCell ref="H32:H33"/>
    <mergeCell ref="X34:X35"/>
    <mergeCell ref="Y34:Y37"/>
    <mergeCell ref="B36:C37"/>
    <mergeCell ref="D36:D37"/>
    <mergeCell ref="E36:E37"/>
    <mergeCell ref="F36:F37"/>
    <mergeCell ref="G36:G37"/>
    <mergeCell ref="H36:H37"/>
    <mergeCell ref="I36:I37"/>
    <mergeCell ref="L34:M35"/>
    <mergeCell ref="N34:N35"/>
    <mergeCell ref="O34:O35"/>
    <mergeCell ref="P34:P35"/>
    <mergeCell ref="Q34:Q35"/>
    <mergeCell ref="R34:R35"/>
    <mergeCell ref="B34:C35"/>
    <mergeCell ref="D34:D35"/>
    <mergeCell ref="E34:E35"/>
    <mergeCell ref="Y30:Y33"/>
    <mergeCell ref="R32:R33"/>
    <mergeCell ref="O32:O33"/>
    <mergeCell ref="T32:U32"/>
    <mergeCell ref="X32:X33"/>
    <mergeCell ref="I32:I33"/>
    <mergeCell ref="J32:J33"/>
    <mergeCell ref="K32:K33"/>
    <mergeCell ref="L32:M33"/>
    <mergeCell ref="N32:N33"/>
    <mergeCell ref="Q32:Q33"/>
    <mergeCell ref="X28:X29"/>
    <mergeCell ref="T29:U29"/>
    <mergeCell ref="N28:N29"/>
    <mergeCell ref="Q28:Q29"/>
    <mergeCell ref="R28:R29"/>
    <mergeCell ref="P30:P31"/>
    <mergeCell ref="Q30:Q31"/>
    <mergeCell ref="R30:R31"/>
    <mergeCell ref="S30:S31"/>
    <mergeCell ref="X30:X31"/>
    <mergeCell ref="L28:M29"/>
    <mergeCell ref="I30:I31"/>
    <mergeCell ref="J30:J31"/>
    <mergeCell ref="K30:K31"/>
    <mergeCell ref="L30:M31"/>
    <mergeCell ref="N30:N31"/>
    <mergeCell ref="O30:O31"/>
    <mergeCell ref="O28:O29"/>
    <mergeCell ref="T28:U28"/>
    <mergeCell ref="F26:F27"/>
    <mergeCell ref="G26:G27"/>
    <mergeCell ref="H26:H27"/>
    <mergeCell ref="I26:I27"/>
    <mergeCell ref="J26:J27"/>
    <mergeCell ref="K26:K27"/>
    <mergeCell ref="B30:C31"/>
    <mergeCell ref="D30:D31"/>
    <mergeCell ref="E30:E31"/>
    <mergeCell ref="F30:F31"/>
    <mergeCell ref="G30:G31"/>
    <mergeCell ref="H30:H31"/>
    <mergeCell ref="J28:J29"/>
    <mergeCell ref="K28:K29"/>
    <mergeCell ref="B24:C25"/>
    <mergeCell ref="D24:D25"/>
    <mergeCell ref="E24:E25"/>
    <mergeCell ref="F24:F25"/>
    <mergeCell ref="G24:G25"/>
    <mergeCell ref="H24:H25"/>
    <mergeCell ref="X26:X27"/>
    <mergeCell ref="Y26:Y29"/>
    <mergeCell ref="B28:C29"/>
    <mergeCell ref="D28:D29"/>
    <mergeCell ref="E28:E29"/>
    <mergeCell ref="F28:F29"/>
    <mergeCell ref="G28:G29"/>
    <mergeCell ref="H28:H29"/>
    <mergeCell ref="I28:I29"/>
    <mergeCell ref="L26:M27"/>
    <mergeCell ref="N26:N27"/>
    <mergeCell ref="O26:O27"/>
    <mergeCell ref="P26:P27"/>
    <mergeCell ref="Q26:Q27"/>
    <mergeCell ref="R26:R27"/>
    <mergeCell ref="B26:C27"/>
    <mergeCell ref="D26:D27"/>
    <mergeCell ref="E26:E27"/>
    <mergeCell ref="Y22:Y25"/>
    <mergeCell ref="R24:R25"/>
    <mergeCell ref="O24:O25"/>
    <mergeCell ref="T24:U24"/>
    <mergeCell ref="X24:X25"/>
    <mergeCell ref="I24:I25"/>
    <mergeCell ref="J24:J25"/>
    <mergeCell ref="K24:K25"/>
    <mergeCell ref="L24:M25"/>
    <mergeCell ref="N24:N25"/>
    <mergeCell ref="Q24:Q25"/>
    <mergeCell ref="N22:N23"/>
    <mergeCell ref="O22:O23"/>
    <mergeCell ref="O20:O21"/>
    <mergeCell ref="T20:U20"/>
    <mergeCell ref="X20:X21"/>
    <mergeCell ref="T21:U21"/>
    <mergeCell ref="N20:N21"/>
    <mergeCell ref="Q20:Q21"/>
    <mergeCell ref="R20:R21"/>
    <mergeCell ref="P22:P23"/>
    <mergeCell ref="Q22:Q23"/>
    <mergeCell ref="R22:R23"/>
    <mergeCell ref="S22:S23"/>
    <mergeCell ref="X22:X23"/>
    <mergeCell ref="B22:C23"/>
    <mergeCell ref="D22:D23"/>
    <mergeCell ref="E22:E23"/>
    <mergeCell ref="F22:F23"/>
    <mergeCell ref="G22:G23"/>
    <mergeCell ref="H22:H23"/>
    <mergeCell ref="J20:J21"/>
    <mergeCell ref="K20:K21"/>
    <mergeCell ref="L20:M21"/>
    <mergeCell ref="I22:I23"/>
    <mergeCell ref="J22:J23"/>
    <mergeCell ref="K22:K23"/>
    <mergeCell ref="L22:M23"/>
    <mergeCell ref="X18:X19"/>
    <mergeCell ref="Y18:Y21"/>
    <mergeCell ref="B20:C21"/>
    <mergeCell ref="D20:D21"/>
    <mergeCell ref="E20:E21"/>
    <mergeCell ref="F20:F21"/>
    <mergeCell ref="G20:G21"/>
    <mergeCell ref="H20:H21"/>
    <mergeCell ref="I20:I21"/>
    <mergeCell ref="L18:M19"/>
    <mergeCell ref="N18:N19"/>
    <mergeCell ref="O18:O19"/>
    <mergeCell ref="P18:P19"/>
    <mergeCell ref="Q18:Q19"/>
    <mergeCell ref="R18:R19"/>
    <mergeCell ref="B18:C19"/>
    <mergeCell ref="D18:D19"/>
    <mergeCell ref="E18:E19"/>
    <mergeCell ref="F18:F19"/>
    <mergeCell ref="G18:G19"/>
    <mergeCell ref="H18:H19"/>
    <mergeCell ref="I18:I19"/>
    <mergeCell ref="J18:J19"/>
    <mergeCell ref="K18:K19"/>
    <mergeCell ref="I16:I17"/>
    <mergeCell ref="J16:J17"/>
    <mergeCell ref="K16:K17"/>
    <mergeCell ref="L16:M17"/>
    <mergeCell ref="N16:N17"/>
    <mergeCell ref="Q16:Q17"/>
    <mergeCell ref="B16:C17"/>
    <mergeCell ref="D16:D17"/>
    <mergeCell ref="E16:E17"/>
    <mergeCell ref="F16:F17"/>
    <mergeCell ref="G16:G17"/>
    <mergeCell ref="H16:H17"/>
    <mergeCell ref="P14:P15"/>
    <mergeCell ref="Q14:Q15"/>
    <mergeCell ref="R14:R15"/>
    <mergeCell ref="S14:S15"/>
    <mergeCell ref="X14:X15"/>
    <mergeCell ref="Y14:Y17"/>
    <mergeCell ref="R16:R17"/>
    <mergeCell ref="O16:O17"/>
    <mergeCell ref="T16:U16"/>
    <mergeCell ref="X16:X17"/>
    <mergeCell ref="L12:M13"/>
    <mergeCell ref="N12:N13"/>
    <mergeCell ref="I14:I15"/>
    <mergeCell ref="J14:J15"/>
    <mergeCell ref="K14:K15"/>
    <mergeCell ref="L14:M15"/>
    <mergeCell ref="N14:N15"/>
    <mergeCell ref="O14:O15"/>
    <mergeCell ref="B14:C15"/>
    <mergeCell ref="D14:D15"/>
    <mergeCell ref="E14:E15"/>
    <mergeCell ref="F14:F15"/>
    <mergeCell ref="G14:G15"/>
    <mergeCell ref="H14:H15"/>
    <mergeCell ref="S10:S11"/>
    <mergeCell ref="X10:X11"/>
    <mergeCell ref="Y10:Y13"/>
    <mergeCell ref="B12:C13"/>
    <mergeCell ref="D12:D13"/>
    <mergeCell ref="E12:E13"/>
    <mergeCell ref="F12:F13"/>
    <mergeCell ref="G12:G13"/>
    <mergeCell ref="J10:J11"/>
    <mergeCell ref="K10:K11"/>
    <mergeCell ref="L10:M11"/>
    <mergeCell ref="N10:N11"/>
    <mergeCell ref="O10:O11"/>
    <mergeCell ref="P10:P11"/>
    <mergeCell ref="Q12:Q13"/>
    <mergeCell ref="R12:R13"/>
    <mergeCell ref="O12:O13"/>
    <mergeCell ref="T12:U12"/>
    <mergeCell ref="X12:X13"/>
    <mergeCell ref="T13:U13"/>
    <mergeCell ref="H12:H13"/>
    <mergeCell ref="I12:I13"/>
    <mergeCell ref="J12:J13"/>
    <mergeCell ref="K12:K13"/>
    <mergeCell ref="B10:C11"/>
    <mergeCell ref="D10:D11"/>
    <mergeCell ref="E10:E11"/>
    <mergeCell ref="F10:F11"/>
    <mergeCell ref="G10:G11"/>
    <mergeCell ref="H10:H11"/>
    <mergeCell ref="I10:I11"/>
    <mergeCell ref="Q10:Q11"/>
    <mergeCell ref="R10:R11"/>
    <mergeCell ref="B8:C9"/>
    <mergeCell ref="I8:K9"/>
    <mergeCell ref="N8:N9"/>
    <mergeCell ref="O8:S8"/>
    <mergeCell ref="Y8:Y9"/>
    <mergeCell ref="D9:H9"/>
    <mergeCell ref="L9:M9"/>
    <mergeCell ref="O9:S9"/>
    <mergeCell ref="T9:W9"/>
    <mergeCell ref="H2:S3"/>
    <mergeCell ref="U3:V3"/>
    <mergeCell ref="W3:Y3"/>
    <mergeCell ref="T5:T7"/>
    <mergeCell ref="U5:V5"/>
    <mergeCell ref="B6:E6"/>
    <mergeCell ref="F6:I6"/>
    <mergeCell ref="J6:L6"/>
    <mergeCell ref="U6:V7"/>
    <mergeCell ref="W6:W7"/>
    <mergeCell ref="X6:X7"/>
    <mergeCell ref="Y6:Y7"/>
    <mergeCell ref="D7:E7"/>
    <mergeCell ref="J7:L7"/>
  </mergeCells>
  <phoneticPr fontId="1"/>
  <printOptions horizontalCentered="1" verticalCentered="1"/>
  <pageMargins left="0.39370078740157483" right="0.39370078740157483" top="0.98425196850393704" bottom="0.39370078740157483" header="0" footer="0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R32"/>
  <sheetViews>
    <sheetView showGridLines="0" workbookViewId="0"/>
  </sheetViews>
  <sheetFormatPr defaultRowHeight="18" customHeight="1" x14ac:dyDescent="0.15"/>
  <cols>
    <col min="1" max="1" width="3" style="1" customWidth="1"/>
    <col min="2" max="2" width="20.25" style="8" hidden="1" customWidth="1"/>
    <col min="3" max="3" width="3.75" style="9" hidden="1" customWidth="1"/>
    <col min="4" max="4" width="20.25" style="8" hidden="1" customWidth="1"/>
    <col min="5" max="5" width="3" style="1" hidden="1" customWidth="1"/>
    <col min="6" max="6" width="20.25" style="1" hidden="1" customWidth="1"/>
    <col min="7" max="7" width="3.75" style="1" hidden="1" customWidth="1"/>
    <col min="8" max="8" width="20.25" style="1" hidden="1" customWidth="1"/>
    <col min="9" max="9" width="3" style="1" hidden="1" customWidth="1"/>
    <col min="10" max="10" width="20.25" style="1" hidden="1" customWidth="1"/>
    <col min="11" max="11" width="3.75" style="1" hidden="1" customWidth="1"/>
    <col min="12" max="12" width="20.25" style="1" hidden="1" customWidth="1"/>
    <col min="13" max="13" width="3" style="1" hidden="1" customWidth="1"/>
    <col min="14" max="14" width="20.25" style="1" hidden="1" customWidth="1"/>
    <col min="15" max="15" width="3.75" style="1" hidden="1" customWidth="1"/>
    <col min="16" max="16" width="20.25" style="1" hidden="1" customWidth="1"/>
    <col min="17" max="17" width="3" style="1" hidden="1" customWidth="1"/>
    <col min="18" max="18" width="20.25" style="1" bestFit="1" customWidth="1"/>
    <col min="19" max="19" width="3.75" style="1" bestFit="1" customWidth="1"/>
    <col min="20" max="20" width="20.25" style="1" bestFit="1" customWidth="1"/>
    <col min="21" max="21" width="3" style="1" customWidth="1"/>
    <col min="22" max="22" width="20.25" style="1" bestFit="1" customWidth="1"/>
    <col min="23" max="23" width="3.75" style="1" bestFit="1" customWidth="1"/>
    <col min="24" max="24" width="20.25" style="1" bestFit="1" customWidth="1"/>
    <col min="25" max="25" width="3" style="1" customWidth="1"/>
    <col min="26" max="26" width="20.25" style="1" bestFit="1" customWidth="1"/>
    <col min="27" max="27" width="3.75" style="1" bestFit="1" customWidth="1"/>
    <col min="28" max="28" width="20.25" style="1" bestFit="1" customWidth="1"/>
    <col min="29" max="29" width="3" style="1" customWidth="1"/>
    <col min="30" max="30" width="20.25" style="1" bestFit="1" customWidth="1"/>
    <col min="31" max="31" width="3.75" style="1" bestFit="1" customWidth="1"/>
    <col min="32" max="32" width="20.25" style="1" bestFit="1" customWidth="1"/>
    <col min="33" max="33" width="3" style="1" customWidth="1"/>
    <col min="34" max="34" width="20.25" style="1" bestFit="1" customWidth="1"/>
    <col min="35" max="35" width="3.75" style="1" bestFit="1" customWidth="1"/>
    <col min="36" max="36" width="20.25" style="1" bestFit="1" customWidth="1"/>
    <col min="37" max="37" width="3" style="1" customWidth="1"/>
    <col min="38" max="38" width="20.25" style="1" bestFit="1" customWidth="1"/>
    <col min="39" max="39" width="3.75" style="1" bestFit="1" customWidth="1"/>
    <col min="40" max="40" width="20.25" style="1" bestFit="1" customWidth="1"/>
    <col min="41" max="41" width="3" style="1" customWidth="1"/>
    <col min="42" max="42" width="20.25" style="1" bestFit="1" customWidth="1"/>
    <col min="43" max="43" width="3.75" style="1" bestFit="1" customWidth="1"/>
    <col min="44" max="44" width="20.25" style="1" bestFit="1" customWidth="1"/>
    <col min="45" max="276" width="9" style="1"/>
    <col min="277" max="277" width="3" style="1" customWidth="1"/>
    <col min="278" max="278" width="18.375" style="1" bestFit="1" customWidth="1"/>
    <col min="279" max="279" width="3.5" style="1" bestFit="1" customWidth="1"/>
    <col min="280" max="280" width="18.375" style="1" bestFit="1" customWidth="1"/>
    <col min="281" max="281" width="3" style="1" customWidth="1"/>
    <col min="282" max="282" width="18.375" style="1" bestFit="1" customWidth="1"/>
    <col min="283" max="283" width="3.5" style="1" bestFit="1" customWidth="1"/>
    <col min="284" max="284" width="18.375" style="1" bestFit="1" customWidth="1"/>
    <col min="285" max="285" width="3" style="1" customWidth="1"/>
    <col min="286" max="286" width="18.375" style="1" bestFit="1" customWidth="1"/>
    <col min="287" max="287" width="3.5" style="1" bestFit="1" customWidth="1"/>
    <col min="288" max="288" width="18.375" style="1" bestFit="1" customWidth="1"/>
    <col min="289" max="289" width="3" style="1" customWidth="1"/>
    <col min="290" max="290" width="18.375" style="1" bestFit="1" customWidth="1"/>
    <col min="291" max="291" width="3.5" style="1" bestFit="1" customWidth="1"/>
    <col min="292" max="292" width="18.375" style="1" bestFit="1" customWidth="1"/>
    <col min="293" max="293" width="3" style="1" customWidth="1"/>
    <col min="294" max="294" width="18.375" style="1" bestFit="1" customWidth="1"/>
    <col min="295" max="295" width="3.5" style="1" bestFit="1" customWidth="1"/>
    <col min="296" max="296" width="18.375" style="1" bestFit="1" customWidth="1"/>
    <col min="297" max="297" width="3" style="1" customWidth="1"/>
    <col min="298" max="298" width="18.375" style="1" bestFit="1" customWidth="1"/>
    <col min="299" max="299" width="3.5" style="1" bestFit="1" customWidth="1"/>
    <col min="300" max="300" width="18.375" style="1" bestFit="1" customWidth="1"/>
    <col min="301" max="532" width="9" style="1"/>
    <col min="533" max="533" width="3" style="1" customWidth="1"/>
    <col min="534" max="534" width="18.375" style="1" bestFit="1" customWidth="1"/>
    <col min="535" max="535" width="3.5" style="1" bestFit="1" customWidth="1"/>
    <col min="536" max="536" width="18.375" style="1" bestFit="1" customWidth="1"/>
    <col min="537" max="537" width="3" style="1" customWidth="1"/>
    <col min="538" max="538" width="18.375" style="1" bestFit="1" customWidth="1"/>
    <col min="539" max="539" width="3.5" style="1" bestFit="1" customWidth="1"/>
    <col min="540" max="540" width="18.375" style="1" bestFit="1" customWidth="1"/>
    <col min="541" max="541" width="3" style="1" customWidth="1"/>
    <col min="542" max="542" width="18.375" style="1" bestFit="1" customWidth="1"/>
    <col min="543" max="543" width="3.5" style="1" bestFit="1" customWidth="1"/>
    <col min="544" max="544" width="18.375" style="1" bestFit="1" customWidth="1"/>
    <col min="545" max="545" width="3" style="1" customWidth="1"/>
    <col min="546" max="546" width="18.375" style="1" bestFit="1" customWidth="1"/>
    <col min="547" max="547" width="3.5" style="1" bestFit="1" customWidth="1"/>
    <col min="548" max="548" width="18.375" style="1" bestFit="1" customWidth="1"/>
    <col min="549" max="549" width="3" style="1" customWidth="1"/>
    <col min="550" max="550" width="18.375" style="1" bestFit="1" customWidth="1"/>
    <col min="551" max="551" width="3.5" style="1" bestFit="1" customWidth="1"/>
    <col min="552" max="552" width="18.375" style="1" bestFit="1" customWidth="1"/>
    <col min="553" max="553" width="3" style="1" customWidth="1"/>
    <col min="554" max="554" width="18.375" style="1" bestFit="1" customWidth="1"/>
    <col min="555" max="555" width="3.5" style="1" bestFit="1" customWidth="1"/>
    <col min="556" max="556" width="18.375" style="1" bestFit="1" customWidth="1"/>
    <col min="557" max="788" width="9" style="1"/>
    <col min="789" max="789" width="3" style="1" customWidth="1"/>
    <col min="790" max="790" width="18.375" style="1" bestFit="1" customWidth="1"/>
    <col min="791" max="791" width="3.5" style="1" bestFit="1" customWidth="1"/>
    <col min="792" max="792" width="18.375" style="1" bestFit="1" customWidth="1"/>
    <col min="793" max="793" width="3" style="1" customWidth="1"/>
    <col min="794" max="794" width="18.375" style="1" bestFit="1" customWidth="1"/>
    <col min="795" max="795" width="3.5" style="1" bestFit="1" customWidth="1"/>
    <col min="796" max="796" width="18.375" style="1" bestFit="1" customWidth="1"/>
    <col min="797" max="797" width="3" style="1" customWidth="1"/>
    <col min="798" max="798" width="18.375" style="1" bestFit="1" customWidth="1"/>
    <col min="799" max="799" width="3.5" style="1" bestFit="1" customWidth="1"/>
    <col min="800" max="800" width="18.375" style="1" bestFit="1" customWidth="1"/>
    <col min="801" max="801" width="3" style="1" customWidth="1"/>
    <col min="802" max="802" width="18.375" style="1" bestFit="1" customWidth="1"/>
    <col min="803" max="803" width="3.5" style="1" bestFit="1" customWidth="1"/>
    <col min="804" max="804" width="18.375" style="1" bestFit="1" customWidth="1"/>
    <col min="805" max="805" width="3" style="1" customWidth="1"/>
    <col min="806" max="806" width="18.375" style="1" bestFit="1" customWidth="1"/>
    <col min="807" max="807" width="3.5" style="1" bestFit="1" customWidth="1"/>
    <col min="808" max="808" width="18.375" style="1" bestFit="1" customWidth="1"/>
    <col min="809" max="809" width="3" style="1" customWidth="1"/>
    <col min="810" max="810" width="18.375" style="1" bestFit="1" customWidth="1"/>
    <col min="811" max="811" width="3.5" style="1" bestFit="1" customWidth="1"/>
    <col min="812" max="812" width="18.375" style="1" bestFit="1" customWidth="1"/>
    <col min="813" max="1044" width="9" style="1"/>
    <col min="1045" max="1045" width="3" style="1" customWidth="1"/>
    <col min="1046" max="1046" width="18.375" style="1" bestFit="1" customWidth="1"/>
    <col min="1047" max="1047" width="3.5" style="1" bestFit="1" customWidth="1"/>
    <col min="1048" max="1048" width="18.375" style="1" bestFit="1" customWidth="1"/>
    <col min="1049" max="1049" width="3" style="1" customWidth="1"/>
    <col min="1050" max="1050" width="18.375" style="1" bestFit="1" customWidth="1"/>
    <col min="1051" max="1051" width="3.5" style="1" bestFit="1" customWidth="1"/>
    <col min="1052" max="1052" width="18.375" style="1" bestFit="1" customWidth="1"/>
    <col min="1053" max="1053" width="3" style="1" customWidth="1"/>
    <col min="1054" max="1054" width="18.375" style="1" bestFit="1" customWidth="1"/>
    <col min="1055" max="1055" width="3.5" style="1" bestFit="1" customWidth="1"/>
    <col min="1056" max="1056" width="18.375" style="1" bestFit="1" customWidth="1"/>
    <col min="1057" max="1057" width="3" style="1" customWidth="1"/>
    <col min="1058" max="1058" width="18.375" style="1" bestFit="1" customWidth="1"/>
    <col min="1059" max="1059" width="3.5" style="1" bestFit="1" customWidth="1"/>
    <col min="1060" max="1060" width="18.375" style="1" bestFit="1" customWidth="1"/>
    <col min="1061" max="1061" width="3" style="1" customWidth="1"/>
    <col min="1062" max="1062" width="18.375" style="1" bestFit="1" customWidth="1"/>
    <col min="1063" max="1063" width="3.5" style="1" bestFit="1" customWidth="1"/>
    <col min="1064" max="1064" width="18.375" style="1" bestFit="1" customWidth="1"/>
    <col min="1065" max="1065" width="3" style="1" customWidth="1"/>
    <col min="1066" max="1066" width="18.375" style="1" bestFit="1" customWidth="1"/>
    <col min="1067" max="1067" width="3.5" style="1" bestFit="1" customWidth="1"/>
    <col min="1068" max="1068" width="18.375" style="1" bestFit="1" customWidth="1"/>
    <col min="1069" max="1300" width="9" style="1"/>
    <col min="1301" max="1301" width="3" style="1" customWidth="1"/>
    <col min="1302" max="1302" width="18.375" style="1" bestFit="1" customWidth="1"/>
    <col min="1303" max="1303" width="3.5" style="1" bestFit="1" customWidth="1"/>
    <col min="1304" max="1304" width="18.375" style="1" bestFit="1" customWidth="1"/>
    <col min="1305" max="1305" width="3" style="1" customWidth="1"/>
    <col min="1306" max="1306" width="18.375" style="1" bestFit="1" customWidth="1"/>
    <col min="1307" max="1307" width="3.5" style="1" bestFit="1" customWidth="1"/>
    <col min="1308" max="1308" width="18.375" style="1" bestFit="1" customWidth="1"/>
    <col min="1309" max="1309" width="3" style="1" customWidth="1"/>
    <col min="1310" max="1310" width="18.375" style="1" bestFit="1" customWidth="1"/>
    <col min="1311" max="1311" width="3.5" style="1" bestFit="1" customWidth="1"/>
    <col min="1312" max="1312" width="18.375" style="1" bestFit="1" customWidth="1"/>
    <col min="1313" max="1313" width="3" style="1" customWidth="1"/>
    <col min="1314" max="1314" width="18.375" style="1" bestFit="1" customWidth="1"/>
    <col min="1315" max="1315" width="3.5" style="1" bestFit="1" customWidth="1"/>
    <col min="1316" max="1316" width="18.375" style="1" bestFit="1" customWidth="1"/>
    <col min="1317" max="1317" width="3" style="1" customWidth="1"/>
    <col min="1318" max="1318" width="18.375" style="1" bestFit="1" customWidth="1"/>
    <col min="1319" max="1319" width="3.5" style="1" bestFit="1" customWidth="1"/>
    <col min="1320" max="1320" width="18.375" style="1" bestFit="1" customWidth="1"/>
    <col min="1321" max="1321" width="3" style="1" customWidth="1"/>
    <col min="1322" max="1322" width="18.375" style="1" bestFit="1" customWidth="1"/>
    <col min="1323" max="1323" width="3.5" style="1" bestFit="1" customWidth="1"/>
    <col min="1324" max="1324" width="18.375" style="1" bestFit="1" customWidth="1"/>
    <col min="1325" max="1556" width="9" style="1"/>
    <col min="1557" max="1557" width="3" style="1" customWidth="1"/>
    <col min="1558" max="1558" width="18.375" style="1" bestFit="1" customWidth="1"/>
    <col min="1559" max="1559" width="3.5" style="1" bestFit="1" customWidth="1"/>
    <col min="1560" max="1560" width="18.375" style="1" bestFit="1" customWidth="1"/>
    <col min="1561" max="1561" width="3" style="1" customWidth="1"/>
    <col min="1562" max="1562" width="18.375" style="1" bestFit="1" customWidth="1"/>
    <col min="1563" max="1563" width="3.5" style="1" bestFit="1" customWidth="1"/>
    <col min="1564" max="1564" width="18.375" style="1" bestFit="1" customWidth="1"/>
    <col min="1565" max="1565" width="3" style="1" customWidth="1"/>
    <col min="1566" max="1566" width="18.375" style="1" bestFit="1" customWidth="1"/>
    <col min="1567" max="1567" width="3.5" style="1" bestFit="1" customWidth="1"/>
    <col min="1568" max="1568" width="18.375" style="1" bestFit="1" customWidth="1"/>
    <col min="1569" max="1569" width="3" style="1" customWidth="1"/>
    <col min="1570" max="1570" width="18.375" style="1" bestFit="1" customWidth="1"/>
    <col min="1571" max="1571" width="3.5" style="1" bestFit="1" customWidth="1"/>
    <col min="1572" max="1572" width="18.375" style="1" bestFit="1" customWidth="1"/>
    <col min="1573" max="1573" width="3" style="1" customWidth="1"/>
    <col min="1574" max="1574" width="18.375" style="1" bestFit="1" customWidth="1"/>
    <col min="1575" max="1575" width="3.5" style="1" bestFit="1" customWidth="1"/>
    <col min="1576" max="1576" width="18.375" style="1" bestFit="1" customWidth="1"/>
    <col min="1577" max="1577" width="3" style="1" customWidth="1"/>
    <col min="1578" max="1578" width="18.375" style="1" bestFit="1" customWidth="1"/>
    <col min="1579" max="1579" width="3.5" style="1" bestFit="1" customWidth="1"/>
    <col min="1580" max="1580" width="18.375" style="1" bestFit="1" customWidth="1"/>
    <col min="1581" max="1812" width="9" style="1"/>
    <col min="1813" max="1813" width="3" style="1" customWidth="1"/>
    <col min="1814" max="1814" width="18.375" style="1" bestFit="1" customWidth="1"/>
    <col min="1815" max="1815" width="3.5" style="1" bestFit="1" customWidth="1"/>
    <col min="1816" max="1816" width="18.375" style="1" bestFit="1" customWidth="1"/>
    <col min="1817" max="1817" width="3" style="1" customWidth="1"/>
    <col min="1818" max="1818" width="18.375" style="1" bestFit="1" customWidth="1"/>
    <col min="1819" max="1819" width="3.5" style="1" bestFit="1" customWidth="1"/>
    <col min="1820" max="1820" width="18.375" style="1" bestFit="1" customWidth="1"/>
    <col min="1821" max="1821" width="3" style="1" customWidth="1"/>
    <col min="1822" max="1822" width="18.375" style="1" bestFit="1" customWidth="1"/>
    <col min="1823" max="1823" width="3.5" style="1" bestFit="1" customWidth="1"/>
    <col min="1824" max="1824" width="18.375" style="1" bestFit="1" customWidth="1"/>
    <col min="1825" max="1825" width="3" style="1" customWidth="1"/>
    <col min="1826" max="1826" width="18.375" style="1" bestFit="1" customWidth="1"/>
    <col min="1827" max="1827" width="3.5" style="1" bestFit="1" customWidth="1"/>
    <col min="1828" max="1828" width="18.375" style="1" bestFit="1" customWidth="1"/>
    <col min="1829" max="1829" width="3" style="1" customWidth="1"/>
    <col min="1830" max="1830" width="18.375" style="1" bestFit="1" customWidth="1"/>
    <col min="1831" max="1831" width="3.5" style="1" bestFit="1" customWidth="1"/>
    <col min="1832" max="1832" width="18.375" style="1" bestFit="1" customWidth="1"/>
    <col min="1833" max="1833" width="3" style="1" customWidth="1"/>
    <col min="1834" max="1834" width="18.375" style="1" bestFit="1" customWidth="1"/>
    <col min="1835" max="1835" width="3.5" style="1" bestFit="1" customWidth="1"/>
    <col min="1836" max="1836" width="18.375" style="1" bestFit="1" customWidth="1"/>
    <col min="1837" max="2068" width="9" style="1"/>
    <col min="2069" max="2069" width="3" style="1" customWidth="1"/>
    <col min="2070" max="2070" width="18.375" style="1" bestFit="1" customWidth="1"/>
    <col min="2071" max="2071" width="3.5" style="1" bestFit="1" customWidth="1"/>
    <col min="2072" max="2072" width="18.375" style="1" bestFit="1" customWidth="1"/>
    <col min="2073" max="2073" width="3" style="1" customWidth="1"/>
    <col min="2074" max="2074" width="18.375" style="1" bestFit="1" customWidth="1"/>
    <col min="2075" max="2075" width="3.5" style="1" bestFit="1" customWidth="1"/>
    <col min="2076" max="2076" width="18.375" style="1" bestFit="1" customWidth="1"/>
    <col min="2077" max="2077" width="3" style="1" customWidth="1"/>
    <col min="2078" max="2078" width="18.375" style="1" bestFit="1" customWidth="1"/>
    <col min="2079" max="2079" width="3.5" style="1" bestFit="1" customWidth="1"/>
    <col min="2080" max="2080" width="18.375" style="1" bestFit="1" customWidth="1"/>
    <col min="2081" max="2081" width="3" style="1" customWidth="1"/>
    <col min="2082" max="2082" width="18.375" style="1" bestFit="1" customWidth="1"/>
    <col min="2083" max="2083" width="3.5" style="1" bestFit="1" customWidth="1"/>
    <col min="2084" max="2084" width="18.375" style="1" bestFit="1" customWidth="1"/>
    <col min="2085" max="2085" width="3" style="1" customWidth="1"/>
    <col min="2086" max="2086" width="18.375" style="1" bestFit="1" customWidth="1"/>
    <col min="2087" max="2087" width="3.5" style="1" bestFit="1" customWidth="1"/>
    <col min="2088" max="2088" width="18.375" style="1" bestFit="1" customWidth="1"/>
    <col min="2089" max="2089" width="3" style="1" customWidth="1"/>
    <col min="2090" max="2090" width="18.375" style="1" bestFit="1" customWidth="1"/>
    <col min="2091" max="2091" width="3.5" style="1" bestFit="1" customWidth="1"/>
    <col min="2092" max="2092" width="18.375" style="1" bestFit="1" customWidth="1"/>
    <col min="2093" max="2324" width="9" style="1"/>
    <col min="2325" max="2325" width="3" style="1" customWidth="1"/>
    <col min="2326" max="2326" width="18.375" style="1" bestFit="1" customWidth="1"/>
    <col min="2327" max="2327" width="3.5" style="1" bestFit="1" customWidth="1"/>
    <col min="2328" max="2328" width="18.375" style="1" bestFit="1" customWidth="1"/>
    <col min="2329" max="2329" width="3" style="1" customWidth="1"/>
    <col min="2330" max="2330" width="18.375" style="1" bestFit="1" customWidth="1"/>
    <col min="2331" max="2331" width="3.5" style="1" bestFit="1" customWidth="1"/>
    <col min="2332" max="2332" width="18.375" style="1" bestFit="1" customWidth="1"/>
    <col min="2333" max="2333" width="3" style="1" customWidth="1"/>
    <col min="2334" max="2334" width="18.375" style="1" bestFit="1" customWidth="1"/>
    <col min="2335" max="2335" width="3.5" style="1" bestFit="1" customWidth="1"/>
    <col min="2336" max="2336" width="18.375" style="1" bestFit="1" customWidth="1"/>
    <col min="2337" max="2337" width="3" style="1" customWidth="1"/>
    <col min="2338" max="2338" width="18.375" style="1" bestFit="1" customWidth="1"/>
    <col min="2339" max="2339" width="3.5" style="1" bestFit="1" customWidth="1"/>
    <col min="2340" max="2340" width="18.375" style="1" bestFit="1" customWidth="1"/>
    <col min="2341" max="2341" width="3" style="1" customWidth="1"/>
    <col min="2342" max="2342" width="18.375" style="1" bestFit="1" customWidth="1"/>
    <col min="2343" max="2343" width="3.5" style="1" bestFit="1" customWidth="1"/>
    <col min="2344" max="2344" width="18.375" style="1" bestFit="1" customWidth="1"/>
    <col min="2345" max="2345" width="3" style="1" customWidth="1"/>
    <col min="2346" max="2346" width="18.375" style="1" bestFit="1" customWidth="1"/>
    <col min="2347" max="2347" width="3.5" style="1" bestFit="1" customWidth="1"/>
    <col min="2348" max="2348" width="18.375" style="1" bestFit="1" customWidth="1"/>
    <col min="2349" max="2580" width="9" style="1"/>
    <col min="2581" max="2581" width="3" style="1" customWidth="1"/>
    <col min="2582" max="2582" width="18.375" style="1" bestFit="1" customWidth="1"/>
    <col min="2583" max="2583" width="3.5" style="1" bestFit="1" customWidth="1"/>
    <col min="2584" max="2584" width="18.375" style="1" bestFit="1" customWidth="1"/>
    <col min="2585" max="2585" width="3" style="1" customWidth="1"/>
    <col min="2586" max="2586" width="18.375" style="1" bestFit="1" customWidth="1"/>
    <col min="2587" max="2587" width="3.5" style="1" bestFit="1" customWidth="1"/>
    <col min="2588" max="2588" width="18.375" style="1" bestFit="1" customWidth="1"/>
    <col min="2589" max="2589" width="3" style="1" customWidth="1"/>
    <col min="2590" max="2590" width="18.375" style="1" bestFit="1" customWidth="1"/>
    <col min="2591" max="2591" width="3.5" style="1" bestFit="1" customWidth="1"/>
    <col min="2592" max="2592" width="18.375" style="1" bestFit="1" customWidth="1"/>
    <col min="2593" max="2593" width="3" style="1" customWidth="1"/>
    <col min="2594" max="2594" width="18.375" style="1" bestFit="1" customWidth="1"/>
    <col min="2595" max="2595" width="3.5" style="1" bestFit="1" customWidth="1"/>
    <col min="2596" max="2596" width="18.375" style="1" bestFit="1" customWidth="1"/>
    <col min="2597" max="2597" width="3" style="1" customWidth="1"/>
    <col min="2598" max="2598" width="18.375" style="1" bestFit="1" customWidth="1"/>
    <col min="2599" max="2599" width="3.5" style="1" bestFit="1" customWidth="1"/>
    <col min="2600" max="2600" width="18.375" style="1" bestFit="1" customWidth="1"/>
    <col min="2601" max="2601" width="3" style="1" customWidth="1"/>
    <col min="2602" max="2602" width="18.375" style="1" bestFit="1" customWidth="1"/>
    <col min="2603" max="2603" width="3.5" style="1" bestFit="1" customWidth="1"/>
    <col min="2604" max="2604" width="18.375" style="1" bestFit="1" customWidth="1"/>
    <col min="2605" max="2836" width="9" style="1"/>
    <col min="2837" max="2837" width="3" style="1" customWidth="1"/>
    <col min="2838" max="2838" width="18.375" style="1" bestFit="1" customWidth="1"/>
    <col min="2839" max="2839" width="3.5" style="1" bestFit="1" customWidth="1"/>
    <col min="2840" max="2840" width="18.375" style="1" bestFit="1" customWidth="1"/>
    <col min="2841" max="2841" width="3" style="1" customWidth="1"/>
    <col min="2842" max="2842" width="18.375" style="1" bestFit="1" customWidth="1"/>
    <col min="2843" max="2843" width="3.5" style="1" bestFit="1" customWidth="1"/>
    <col min="2844" max="2844" width="18.375" style="1" bestFit="1" customWidth="1"/>
    <col min="2845" max="2845" width="3" style="1" customWidth="1"/>
    <col min="2846" max="2846" width="18.375" style="1" bestFit="1" customWidth="1"/>
    <col min="2847" max="2847" width="3.5" style="1" bestFit="1" customWidth="1"/>
    <col min="2848" max="2848" width="18.375" style="1" bestFit="1" customWidth="1"/>
    <col min="2849" max="2849" width="3" style="1" customWidth="1"/>
    <col min="2850" max="2850" width="18.375" style="1" bestFit="1" customWidth="1"/>
    <col min="2851" max="2851" width="3.5" style="1" bestFit="1" customWidth="1"/>
    <col min="2852" max="2852" width="18.375" style="1" bestFit="1" customWidth="1"/>
    <col min="2853" max="2853" width="3" style="1" customWidth="1"/>
    <col min="2854" max="2854" width="18.375" style="1" bestFit="1" customWidth="1"/>
    <col min="2855" max="2855" width="3.5" style="1" bestFit="1" customWidth="1"/>
    <col min="2856" max="2856" width="18.375" style="1" bestFit="1" customWidth="1"/>
    <col min="2857" max="2857" width="3" style="1" customWidth="1"/>
    <col min="2858" max="2858" width="18.375" style="1" bestFit="1" customWidth="1"/>
    <col min="2859" max="2859" width="3.5" style="1" bestFit="1" customWidth="1"/>
    <col min="2860" max="2860" width="18.375" style="1" bestFit="1" customWidth="1"/>
    <col min="2861" max="3092" width="9" style="1"/>
    <col min="3093" max="3093" width="3" style="1" customWidth="1"/>
    <col min="3094" max="3094" width="18.375" style="1" bestFit="1" customWidth="1"/>
    <col min="3095" max="3095" width="3.5" style="1" bestFit="1" customWidth="1"/>
    <col min="3096" max="3096" width="18.375" style="1" bestFit="1" customWidth="1"/>
    <col min="3097" max="3097" width="3" style="1" customWidth="1"/>
    <col min="3098" max="3098" width="18.375" style="1" bestFit="1" customWidth="1"/>
    <col min="3099" max="3099" width="3.5" style="1" bestFit="1" customWidth="1"/>
    <col min="3100" max="3100" width="18.375" style="1" bestFit="1" customWidth="1"/>
    <col min="3101" max="3101" width="3" style="1" customWidth="1"/>
    <col min="3102" max="3102" width="18.375" style="1" bestFit="1" customWidth="1"/>
    <col min="3103" max="3103" width="3.5" style="1" bestFit="1" customWidth="1"/>
    <col min="3104" max="3104" width="18.375" style="1" bestFit="1" customWidth="1"/>
    <col min="3105" max="3105" width="3" style="1" customWidth="1"/>
    <col min="3106" max="3106" width="18.375" style="1" bestFit="1" customWidth="1"/>
    <col min="3107" max="3107" width="3.5" style="1" bestFit="1" customWidth="1"/>
    <col min="3108" max="3108" width="18.375" style="1" bestFit="1" customWidth="1"/>
    <col min="3109" max="3109" width="3" style="1" customWidth="1"/>
    <col min="3110" max="3110" width="18.375" style="1" bestFit="1" customWidth="1"/>
    <col min="3111" max="3111" width="3.5" style="1" bestFit="1" customWidth="1"/>
    <col min="3112" max="3112" width="18.375" style="1" bestFit="1" customWidth="1"/>
    <col min="3113" max="3113" width="3" style="1" customWidth="1"/>
    <col min="3114" max="3114" width="18.375" style="1" bestFit="1" customWidth="1"/>
    <col min="3115" max="3115" width="3.5" style="1" bestFit="1" customWidth="1"/>
    <col min="3116" max="3116" width="18.375" style="1" bestFit="1" customWidth="1"/>
    <col min="3117" max="3348" width="9" style="1"/>
    <col min="3349" max="3349" width="3" style="1" customWidth="1"/>
    <col min="3350" max="3350" width="18.375" style="1" bestFit="1" customWidth="1"/>
    <col min="3351" max="3351" width="3.5" style="1" bestFit="1" customWidth="1"/>
    <col min="3352" max="3352" width="18.375" style="1" bestFit="1" customWidth="1"/>
    <col min="3353" max="3353" width="3" style="1" customWidth="1"/>
    <col min="3354" max="3354" width="18.375" style="1" bestFit="1" customWidth="1"/>
    <col min="3355" max="3355" width="3.5" style="1" bestFit="1" customWidth="1"/>
    <col min="3356" max="3356" width="18.375" style="1" bestFit="1" customWidth="1"/>
    <col min="3357" max="3357" width="3" style="1" customWidth="1"/>
    <col min="3358" max="3358" width="18.375" style="1" bestFit="1" customWidth="1"/>
    <col min="3359" max="3359" width="3.5" style="1" bestFit="1" customWidth="1"/>
    <col min="3360" max="3360" width="18.375" style="1" bestFit="1" customWidth="1"/>
    <col min="3361" max="3361" width="3" style="1" customWidth="1"/>
    <col min="3362" max="3362" width="18.375" style="1" bestFit="1" customWidth="1"/>
    <col min="3363" max="3363" width="3.5" style="1" bestFit="1" customWidth="1"/>
    <col min="3364" max="3364" width="18.375" style="1" bestFit="1" customWidth="1"/>
    <col min="3365" max="3365" width="3" style="1" customWidth="1"/>
    <col min="3366" max="3366" width="18.375" style="1" bestFit="1" customWidth="1"/>
    <col min="3367" max="3367" width="3.5" style="1" bestFit="1" customWidth="1"/>
    <col min="3368" max="3368" width="18.375" style="1" bestFit="1" customWidth="1"/>
    <col min="3369" max="3369" width="3" style="1" customWidth="1"/>
    <col min="3370" max="3370" width="18.375" style="1" bestFit="1" customWidth="1"/>
    <col min="3371" max="3371" width="3.5" style="1" bestFit="1" customWidth="1"/>
    <col min="3372" max="3372" width="18.375" style="1" bestFit="1" customWidth="1"/>
    <col min="3373" max="3604" width="9" style="1"/>
    <col min="3605" max="3605" width="3" style="1" customWidth="1"/>
    <col min="3606" max="3606" width="18.375" style="1" bestFit="1" customWidth="1"/>
    <col min="3607" max="3607" width="3.5" style="1" bestFit="1" customWidth="1"/>
    <col min="3608" max="3608" width="18.375" style="1" bestFit="1" customWidth="1"/>
    <col min="3609" max="3609" width="3" style="1" customWidth="1"/>
    <col min="3610" max="3610" width="18.375" style="1" bestFit="1" customWidth="1"/>
    <col min="3611" max="3611" width="3.5" style="1" bestFit="1" customWidth="1"/>
    <col min="3612" max="3612" width="18.375" style="1" bestFit="1" customWidth="1"/>
    <col min="3613" max="3613" width="3" style="1" customWidth="1"/>
    <col min="3614" max="3614" width="18.375" style="1" bestFit="1" customWidth="1"/>
    <col min="3615" max="3615" width="3.5" style="1" bestFit="1" customWidth="1"/>
    <col min="3616" max="3616" width="18.375" style="1" bestFit="1" customWidth="1"/>
    <col min="3617" max="3617" width="3" style="1" customWidth="1"/>
    <col min="3618" max="3618" width="18.375" style="1" bestFit="1" customWidth="1"/>
    <col min="3619" max="3619" width="3.5" style="1" bestFit="1" customWidth="1"/>
    <col min="3620" max="3620" width="18.375" style="1" bestFit="1" customWidth="1"/>
    <col min="3621" max="3621" width="3" style="1" customWidth="1"/>
    <col min="3622" max="3622" width="18.375" style="1" bestFit="1" customWidth="1"/>
    <col min="3623" max="3623" width="3.5" style="1" bestFit="1" customWidth="1"/>
    <col min="3624" max="3624" width="18.375" style="1" bestFit="1" customWidth="1"/>
    <col min="3625" max="3625" width="3" style="1" customWidth="1"/>
    <col min="3626" max="3626" width="18.375" style="1" bestFit="1" customWidth="1"/>
    <col min="3627" max="3627" width="3.5" style="1" bestFit="1" customWidth="1"/>
    <col min="3628" max="3628" width="18.375" style="1" bestFit="1" customWidth="1"/>
    <col min="3629" max="3860" width="9" style="1"/>
    <col min="3861" max="3861" width="3" style="1" customWidth="1"/>
    <col min="3862" max="3862" width="18.375" style="1" bestFit="1" customWidth="1"/>
    <col min="3863" max="3863" width="3.5" style="1" bestFit="1" customWidth="1"/>
    <col min="3864" max="3864" width="18.375" style="1" bestFit="1" customWidth="1"/>
    <col min="3865" max="3865" width="3" style="1" customWidth="1"/>
    <col min="3866" max="3866" width="18.375" style="1" bestFit="1" customWidth="1"/>
    <col min="3867" max="3867" width="3.5" style="1" bestFit="1" customWidth="1"/>
    <col min="3868" max="3868" width="18.375" style="1" bestFit="1" customWidth="1"/>
    <col min="3869" max="3869" width="3" style="1" customWidth="1"/>
    <col min="3870" max="3870" width="18.375" style="1" bestFit="1" customWidth="1"/>
    <col min="3871" max="3871" width="3.5" style="1" bestFit="1" customWidth="1"/>
    <col min="3872" max="3872" width="18.375" style="1" bestFit="1" customWidth="1"/>
    <col min="3873" max="3873" width="3" style="1" customWidth="1"/>
    <col min="3874" max="3874" width="18.375" style="1" bestFit="1" customWidth="1"/>
    <col min="3875" max="3875" width="3.5" style="1" bestFit="1" customWidth="1"/>
    <col min="3876" max="3876" width="18.375" style="1" bestFit="1" customWidth="1"/>
    <col min="3877" max="3877" width="3" style="1" customWidth="1"/>
    <col min="3878" max="3878" width="18.375" style="1" bestFit="1" customWidth="1"/>
    <col min="3879" max="3879" width="3.5" style="1" bestFit="1" customWidth="1"/>
    <col min="3880" max="3880" width="18.375" style="1" bestFit="1" customWidth="1"/>
    <col min="3881" max="3881" width="3" style="1" customWidth="1"/>
    <col min="3882" max="3882" width="18.375" style="1" bestFit="1" customWidth="1"/>
    <col min="3883" max="3883" width="3.5" style="1" bestFit="1" customWidth="1"/>
    <col min="3884" max="3884" width="18.375" style="1" bestFit="1" customWidth="1"/>
    <col min="3885" max="4116" width="9" style="1"/>
    <col min="4117" max="4117" width="3" style="1" customWidth="1"/>
    <col min="4118" max="4118" width="18.375" style="1" bestFit="1" customWidth="1"/>
    <col min="4119" max="4119" width="3.5" style="1" bestFit="1" customWidth="1"/>
    <col min="4120" max="4120" width="18.375" style="1" bestFit="1" customWidth="1"/>
    <col min="4121" max="4121" width="3" style="1" customWidth="1"/>
    <col min="4122" max="4122" width="18.375" style="1" bestFit="1" customWidth="1"/>
    <col min="4123" max="4123" width="3.5" style="1" bestFit="1" customWidth="1"/>
    <col min="4124" max="4124" width="18.375" style="1" bestFit="1" customWidth="1"/>
    <col min="4125" max="4125" width="3" style="1" customWidth="1"/>
    <col min="4126" max="4126" width="18.375" style="1" bestFit="1" customWidth="1"/>
    <col min="4127" max="4127" width="3.5" style="1" bestFit="1" customWidth="1"/>
    <col min="4128" max="4128" width="18.375" style="1" bestFit="1" customWidth="1"/>
    <col min="4129" max="4129" width="3" style="1" customWidth="1"/>
    <col min="4130" max="4130" width="18.375" style="1" bestFit="1" customWidth="1"/>
    <col min="4131" max="4131" width="3.5" style="1" bestFit="1" customWidth="1"/>
    <col min="4132" max="4132" width="18.375" style="1" bestFit="1" customWidth="1"/>
    <col min="4133" max="4133" width="3" style="1" customWidth="1"/>
    <col min="4134" max="4134" width="18.375" style="1" bestFit="1" customWidth="1"/>
    <col min="4135" max="4135" width="3.5" style="1" bestFit="1" customWidth="1"/>
    <col min="4136" max="4136" width="18.375" style="1" bestFit="1" customWidth="1"/>
    <col min="4137" max="4137" width="3" style="1" customWidth="1"/>
    <col min="4138" max="4138" width="18.375" style="1" bestFit="1" customWidth="1"/>
    <col min="4139" max="4139" width="3.5" style="1" bestFit="1" customWidth="1"/>
    <col min="4140" max="4140" width="18.375" style="1" bestFit="1" customWidth="1"/>
    <col min="4141" max="4372" width="9" style="1"/>
    <col min="4373" max="4373" width="3" style="1" customWidth="1"/>
    <col min="4374" max="4374" width="18.375" style="1" bestFit="1" customWidth="1"/>
    <col min="4375" max="4375" width="3.5" style="1" bestFit="1" customWidth="1"/>
    <col min="4376" max="4376" width="18.375" style="1" bestFit="1" customWidth="1"/>
    <col min="4377" max="4377" width="3" style="1" customWidth="1"/>
    <col min="4378" max="4378" width="18.375" style="1" bestFit="1" customWidth="1"/>
    <col min="4379" max="4379" width="3.5" style="1" bestFit="1" customWidth="1"/>
    <col min="4380" max="4380" width="18.375" style="1" bestFit="1" customWidth="1"/>
    <col min="4381" max="4381" width="3" style="1" customWidth="1"/>
    <col min="4382" max="4382" width="18.375" style="1" bestFit="1" customWidth="1"/>
    <col min="4383" max="4383" width="3.5" style="1" bestFit="1" customWidth="1"/>
    <col min="4384" max="4384" width="18.375" style="1" bestFit="1" customWidth="1"/>
    <col min="4385" max="4385" width="3" style="1" customWidth="1"/>
    <col min="4386" max="4386" width="18.375" style="1" bestFit="1" customWidth="1"/>
    <col min="4387" max="4387" width="3.5" style="1" bestFit="1" customWidth="1"/>
    <col min="4388" max="4388" width="18.375" style="1" bestFit="1" customWidth="1"/>
    <col min="4389" max="4389" width="3" style="1" customWidth="1"/>
    <col min="4390" max="4390" width="18.375" style="1" bestFit="1" customWidth="1"/>
    <col min="4391" max="4391" width="3.5" style="1" bestFit="1" customWidth="1"/>
    <col min="4392" max="4392" width="18.375" style="1" bestFit="1" customWidth="1"/>
    <col min="4393" max="4393" width="3" style="1" customWidth="1"/>
    <col min="4394" max="4394" width="18.375" style="1" bestFit="1" customWidth="1"/>
    <col min="4395" max="4395" width="3.5" style="1" bestFit="1" customWidth="1"/>
    <col min="4396" max="4396" width="18.375" style="1" bestFit="1" customWidth="1"/>
    <col min="4397" max="4628" width="9" style="1"/>
    <col min="4629" max="4629" width="3" style="1" customWidth="1"/>
    <col min="4630" max="4630" width="18.375" style="1" bestFit="1" customWidth="1"/>
    <col min="4631" max="4631" width="3.5" style="1" bestFit="1" customWidth="1"/>
    <col min="4632" max="4632" width="18.375" style="1" bestFit="1" customWidth="1"/>
    <col min="4633" max="4633" width="3" style="1" customWidth="1"/>
    <col min="4634" max="4634" width="18.375" style="1" bestFit="1" customWidth="1"/>
    <col min="4635" max="4635" width="3.5" style="1" bestFit="1" customWidth="1"/>
    <col min="4636" max="4636" width="18.375" style="1" bestFit="1" customWidth="1"/>
    <col min="4637" max="4637" width="3" style="1" customWidth="1"/>
    <col min="4638" max="4638" width="18.375" style="1" bestFit="1" customWidth="1"/>
    <col min="4639" max="4639" width="3.5" style="1" bestFit="1" customWidth="1"/>
    <col min="4640" max="4640" width="18.375" style="1" bestFit="1" customWidth="1"/>
    <col min="4641" max="4641" width="3" style="1" customWidth="1"/>
    <col min="4642" max="4642" width="18.375" style="1" bestFit="1" customWidth="1"/>
    <col min="4643" max="4643" width="3.5" style="1" bestFit="1" customWidth="1"/>
    <col min="4644" max="4644" width="18.375" style="1" bestFit="1" customWidth="1"/>
    <col min="4645" max="4645" width="3" style="1" customWidth="1"/>
    <col min="4646" max="4646" width="18.375" style="1" bestFit="1" customWidth="1"/>
    <col min="4647" max="4647" width="3.5" style="1" bestFit="1" customWidth="1"/>
    <col min="4648" max="4648" width="18.375" style="1" bestFit="1" customWidth="1"/>
    <col min="4649" max="4649" width="3" style="1" customWidth="1"/>
    <col min="4650" max="4650" width="18.375" style="1" bestFit="1" customWidth="1"/>
    <col min="4651" max="4651" width="3.5" style="1" bestFit="1" customWidth="1"/>
    <col min="4652" max="4652" width="18.375" style="1" bestFit="1" customWidth="1"/>
    <col min="4653" max="4884" width="9" style="1"/>
    <col min="4885" max="4885" width="3" style="1" customWidth="1"/>
    <col min="4886" max="4886" width="18.375" style="1" bestFit="1" customWidth="1"/>
    <col min="4887" max="4887" width="3.5" style="1" bestFit="1" customWidth="1"/>
    <col min="4888" max="4888" width="18.375" style="1" bestFit="1" customWidth="1"/>
    <col min="4889" max="4889" width="3" style="1" customWidth="1"/>
    <col min="4890" max="4890" width="18.375" style="1" bestFit="1" customWidth="1"/>
    <col min="4891" max="4891" width="3.5" style="1" bestFit="1" customWidth="1"/>
    <col min="4892" max="4892" width="18.375" style="1" bestFit="1" customWidth="1"/>
    <col min="4893" max="4893" width="3" style="1" customWidth="1"/>
    <col min="4894" max="4894" width="18.375" style="1" bestFit="1" customWidth="1"/>
    <col min="4895" max="4895" width="3.5" style="1" bestFit="1" customWidth="1"/>
    <col min="4896" max="4896" width="18.375" style="1" bestFit="1" customWidth="1"/>
    <col min="4897" max="4897" width="3" style="1" customWidth="1"/>
    <col min="4898" max="4898" width="18.375" style="1" bestFit="1" customWidth="1"/>
    <col min="4899" max="4899" width="3.5" style="1" bestFit="1" customWidth="1"/>
    <col min="4900" max="4900" width="18.375" style="1" bestFit="1" customWidth="1"/>
    <col min="4901" max="4901" width="3" style="1" customWidth="1"/>
    <col min="4902" max="4902" width="18.375" style="1" bestFit="1" customWidth="1"/>
    <col min="4903" max="4903" width="3.5" style="1" bestFit="1" customWidth="1"/>
    <col min="4904" max="4904" width="18.375" style="1" bestFit="1" customWidth="1"/>
    <col min="4905" max="4905" width="3" style="1" customWidth="1"/>
    <col min="4906" max="4906" width="18.375" style="1" bestFit="1" customWidth="1"/>
    <col min="4907" max="4907" width="3.5" style="1" bestFit="1" customWidth="1"/>
    <col min="4908" max="4908" width="18.375" style="1" bestFit="1" customWidth="1"/>
    <col min="4909" max="5140" width="9" style="1"/>
    <col min="5141" max="5141" width="3" style="1" customWidth="1"/>
    <col min="5142" max="5142" width="18.375" style="1" bestFit="1" customWidth="1"/>
    <col min="5143" max="5143" width="3.5" style="1" bestFit="1" customWidth="1"/>
    <col min="5144" max="5144" width="18.375" style="1" bestFit="1" customWidth="1"/>
    <col min="5145" max="5145" width="3" style="1" customWidth="1"/>
    <col min="5146" max="5146" width="18.375" style="1" bestFit="1" customWidth="1"/>
    <col min="5147" max="5147" width="3.5" style="1" bestFit="1" customWidth="1"/>
    <col min="5148" max="5148" width="18.375" style="1" bestFit="1" customWidth="1"/>
    <col min="5149" max="5149" width="3" style="1" customWidth="1"/>
    <col min="5150" max="5150" width="18.375" style="1" bestFit="1" customWidth="1"/>
    <col min="5151" max="5151" width="3.5" style="1" bestFit="1" customWidth="1"/>
    <col min="5152" max="5152" width="18.375" style="1" bestFit="1" customWidth="1"/>
    <col min="5153" max="5153" width="3" style="1" customWidth="1"/>
    <col min="5154" max="5154" width="18.375" style="1" bestFit="1" customWidth="1"/>
    <col min="5155" max="5155" width="3.5" style="1" bestFit="1" customWidth="1"/>
    <col min="5156" max="5156" width="18.375" style="1" bestFit="1" customWidth="1"/>
    <col min="5157" max="5157" width="3" style="1" customWidth="1"/>
    <col min="5158" max="5158" width="18.375" style="1" bestFit="1" customWidth="1"/>
    <col min="5159" max="5159" width="3.5" style="1" bestFit="1" customWidth="1"/>
    <col min="5160" max="5160" width="18.375" style="1" bestFit="1" customWidth="1"/>
    <col min="5161" max="5161" width="3" style="1" customWidth="1"/>
    <col min="5162" max="5162" width="18.375" style="1" bestFit="1" customWidth="1"/>
    <col min="5163" max="5163" width="3.5" style="1" bestFit="1" customWidth="1"/>
    <col min="5164" max="5164" width="18.375" style="1" bestFit="1" customWidth="1"/>
    <col min="5165" max="5396" width="9" style="1"/>
    <col min="5397" max="5397" width="3" style="1" customWidth="1"/>
    <col min="5398" max="5398" width="18.375" style="1" bestFit="1" customWidth="1"/>
    <col min="5399" max="5399" width="3.5" style="1" bestFit="1" customWidth="1"/>
    <col min="5400" max="5400" width="18.375" style="1" bestFit="1" customWidth="1"/>
    <col min="5401" max="5401" width="3" style="1" customWidth="1"/>
    <col min="5402" max="5402" width="18.375" style="1" bestFit="1" customWidth="1"/>
    <col min="5403" max="5403" width="3.5" style="1" bestFit="1" customWidth="1"/>
    <col min="5404" max="5404" width="18.375" style="1" bestFit="1" customWidth="1"/>
    <col min="5405" max="5405" width="3" style="1" customWidth="1"/>
    <col min="5406" max="5406" width="18.375" style="1" bestFit="1" customWidth="1"/>
    <col min="5407" max="5407" width="3.5" style="1" bestFit="1" customWidth="1"/>
    <col min="5408" max="5408" width="18.375" style="1" bestFit="1" customWidth="1"/>
    <col min="5409" max="5409" width="3" style="1" customWidth="1"/>
    <col min="5410" max="5410" width="18.375" style="1" bestFit="1" customWidth="1"/>
    <col min="5411" max="5411" width="3.5" style="1" bestFit="1" customWidth="1"/>
    <col min="5412" max="5412" width="18.375" style="1" bestFit="1" customWidth="1"/>
    <col min="5413" max="5413" width="3" style="1" customWidth="1"/>
    <col min="5414" max="5414" width="18.375" style="1" bestFit="1" customWidth="1"/>
    <col min="5415" max="5415" width="3.5" style="1" bestFit="1" customWidth="1"/>
    <col min="5416" max="5416" width="18.375" style="1" bestFit="1" customWidth="1"/>
    <col min="5417" max="5417" width="3" style="1" customWidth="1"/>
    <col min="5418" max="5418" width="18.375" style="1" bestFit="1" customWidth="1"/>
    <col min="5419" max="5419" width="3.5" style="1" bestFit="1" customWidth="1"/>
    <col min="5420" max="5420" width="18.375" style="1" bestFit="1" customWidth="1"/>
    <col min="5421" max="5652" width="9" style="1"/>
    <col min="5653" max="5653" width="3" style="1" customWidth="1"/>
    <col min="5654" max="5654" width="18.375" style="1" bestFit="1" customWidth="1"/>
    <col min="5655" max="5655" width="3.5" style="1" bestFit="1" customWidth="1"/>
    <col min="5656" max="5656" width="18.375" style="1" bestFit="1" customWidth="1"/>
    <col min="5657" max="5657" width="3" style="1" customWidth="1"/>
    <col min="5658" max="5658" width="18.375" style="1" bestFit="1" customWidth="1"/>
    <col min="5659" max="5659" width="3.5" style="1" bestFit="1" customWidth="1"/>
    <col min="5660" max="5660" width="18.375" style="1" bestFit="1" customWidth="1"/>
    <col min="5661" max="5661" width="3" style="1" customWidth="1"/>
    <col min="5662" max="5662" width="18.375" style="1" bestFit="1" customWidth="1"/>
    <col min="5663" max="5663" width="3.5" style="1" bestFit="1" customWidth="1"/>
    <col min="5664" max="5664" width="18.375" style="1" bestFit="1" customWidth="1"/>
    <col min="5665" max="5665" width="3" style="1" customWidth="1"/>
    <col min="5666" max="5666" width="18.375" style="1" bestFit="1" customWidth="1"/>
    <col min="5667" max="5667" width="3.5" style="1" bestFit="1" customWidth="1"/>
    <col min="5668" max="5668" width="18.375" style="1" bestFit="1" customWidth="1"/>
    <col min="5669" max="5669" width="3" style="1" customWidth="1"/>
    <col min="5670" max="5670" width="18.375" style="1" bestFit="1" customWidth="1"/>
    <col min="5671" max="5671" width="3.5" style="1" bestFit="1" customWidth="1"/>
    <col min="5672" max="5672" width="18.375" style="1" bestFit="1" customWidth="1"/>
    <col min="5673" max="5673" width="3" style="1" customWidth="1"/>
    <col min="5674" max="5674" width="18.375" style="1" bestFit="1" customWidth="1"/>
    <col min="5675" max="5675" width="3.5" style="1" bestFit="1" customWidth="1"/>
    <col min="5676" max="5676" width="18.375" style="1" bestFit="1" customWidth="1"/>
    <col min="5677" max="5908" width="9" style="1"/>
    <col min="5909" max="5909" width="3" style="1" customWidth="1"/>
    <col min="5910" max="5910" width="18.375" style="1" bestFit="1" customWidth="1"/>
    <col min="5911" max="5911" width="3.5" style="1" bestFit="1" customWidth="1"/>
    <col min="5912" max="5912" width="18.375" style="1" bestFit="1" customWidth="1"/>
    <col min="5913" max="5913" width="3" style="1" customWidth="1"/>
    <col min="5914" max="5914" width="18.375" style="1" bestFit="1" customWidth="1"/>
    <col min="5915" max="5915" width="3.5" style="1" bestFit="1" customWidth="1"/>
    <col min="5916" max="5916" width="18.375" style="1" bestFit="1" customWidth="1"/>
    <col min="5917" max="5917" width="3" style="1" customWidth="1"/>
    <col min="5918" max="5918" width="18.375" style="1" bestFit="1" customWidth="1"/>
    <col min="5919" max="5919" width="3.5" style="1" bestFit="1" customWidth="1"/>
    <col min="5920" max="5920" width="18.375" style="1" bestFit="1" customWidth="1"/>
    <col min="5921" max="5921" width="3" style="1" customWidth="1"/>
    <col min="5922" max="5922" width="18.375" style="1" bestFit="1" customWidth="1"/>
    <col min="5923" max="5923" width="3.5" style="1" bestFit="1" customWidth="1"/>
    <col min="5924" max="5924" width="18.375" style="1" bestFit="1" customWidth="1"/>
    <col min="5925" max="5925" width="3" style="1" customWidth="1"/>
    <col min="5926" max="5926" width="18.375" style="1" bestFit="1" customWidth="1"/>
    <col min="5927" max="5927" width="3.5" style="1" bestFit="1" customWidth="1"/>
    <col min="5928" max="5928" width="18.375" style="1" bestFit="1" customWidth="1"/>
    <col min="5929" max="5929" width="3" style="1" customWidth="1"/>
    <col min="5930" max="5930" width="18.375" style="1" bestFit="1" customWidth="1"/>
    <col min="5931" max="5931" width="3.5" style="1" bestFit="1" customWidth="1"/>
    <col min="5932" max="5932" width="18.375" style="1" bestFit="1" customWidth="1"/>
    <col min="5933" max="6164" width="9" style="1"/>
    <col min="6165" max="6165" width="3" style="1" customWidth="1"/>
    <col min="6166" max="6166" width="18.375" style="1" bestFit="1" customWidth="1"/>
    <col min="6167" max="6167" width="3.5" style="1" bestFit="1" customWidth="1"/>
    <col min="6168" max="6168" width="18.375" style="1" bestFit="1" customWidth="1"/>
    <col min="6169" max="6169" width="3" style="1" customWidth="1"/>
    <col min="6170" max="6170" width="18.375" style="1" bestFit="1" customWidth="1"/>
    <col min="6171" max="6171" width="3.5" style="1" bestFit="1" customWidth="1"/>
    <col min="6172" max="6172" width="18.375" style="1" bestFit="1" customWidth="1"/>
    <col min="6173" max="6173" width="3" style="1" customWidth="1"/>
    <col min="6174" max="6174" width="18.375" style="1" bestFit="1" customWidth="1"/>
    <col min="6175" max="6175" width="3.5" style="1" bestFit="1" customWidth="1"/>
    <col min="6176" max="6176" width="18.375" style="1" bestFit="1" customWidth="1"/>
    <col min="6177" max="6177" width="3" style="1" customWidth="1"/>
    <col min="6178" max="6178" width="18.375" style="1" bestFit="1" customWidth="1"/>
    <col min="6179" max="6179" width="3.5" style="1" bestFit="1" customWidth="1"/>
    <col min="6180" max="6180" width="18.375" style="1" bestFit="1" customWidth="1"/>
    <col min="6181" max="6181" width="3" style="1" customWidth="1"/>
    <col min="6182" max="6182" width="18.375" style="1" bestFit="1" customWidth="1"/>
    <col min="6183" max="6183" width="3.5" style="1" bestFit="1" customWidth="1"/>
    <col min="6184" max="6184" width="18.375" style="1" bestFit="1" customWidth="1"/>
    <col min="6185" max="6185" width="3" style="1" customWidth="1"/>
    <col min="6186" max="6186" width="18.375" style="1" bestFit="1" customWidth="1"/>
    <col min="6187" max="6187" width="3.5" style="1" bestFit="1" customWidth="1"/>
    <col min="6188" max="6188" width="18.375" style="1" bestFit="1" customWidth="1"/>
    <col min="6189" max="6420" width="9" style="1"/>
    <col min="6421" max="6421" width="3" style="1" customWidth="1"/>
    <col min="6422" max="6422" width="18.375" style="1" bestFit="1" customWidth="1"/>
    <col min="6423" max="6423" width="3.5" style="1" bestFit="1" customWidth="1"/>
    <col min="6424" max="6424" width="18.375" style="1" bestFit="1" customWidth="1"/>
    <col min="6425" max="6425" width="3" style="1" customWidth="1"/>
    <col min="6426" max="6426" width="18.375" style="1" bestFit="1" customWidth="1"/>
    <col min="6427" max="6427" width="3.5" style="1" bestFit="1" customWidth="1"/>
    <col min="6428" max="6428" width="18.375" style="1" bestFit="1" customWidth="1"/>
    <col min="6429" max="6429" width="3" style="1" customWidth="1"/>
    <col min="6430" max="6430" width="18.375" style="1" bestFit="1" customWidth="1"/>
    <col min="6431" max="6431" width="3.5" style="1" bestFit="1" customWidth="1"/>
    <col min="6432" max="6432" width="18.375" style="1" bestFit="1" customWidth="1"/>
    <col min="6433" max="6433" width="3" style="1" customWidth="1"/>
    <col min="6434" max="6434" width="18.375" style="1" bestFit="1" customWidth="1"/>
    <col min="6435" max="6435" width="3.5" style="1" bestFit="1" customWidth="1"/>
    <col min="6436" max="6436" width="18.375" style="1" bestFit="1" customWidth="1"/>
    <col min="6437" max="6437" width="3" style="1" customWidth="1"/>
    <col min="6438" max="6438" width="18.375" style="1" bestFit="1" customWidth="1"/>
    <col min="6439" max="6439" width="3.5" style="1" bestFit="1" customWidth="1"/>
    <col min="6440" max="6440" width="18.375" style="1" bestFit="1" customWidth="1"/>
    <col min="6441" max="6441" width="3" style="1" customWidth="1"/>
    <col min="6442" max="6442" width="18.375" style="1" bestFit="1" customWidth="1"/>
    <col min="6443" max="6443" width="3.5" style="1" bestFit="1" customWidth="1"/>
    <col min="6444" max="6444" width="18.375" style="1" bestFit="1" customWidth="1"/>
    <col min="6445" max="6676" width="9" style="1"/>
    <col min="6677" max="6677" width="3" style="1" customWidth="1"/>
    <col min="6678" max="6678" width="18.375" style="1" bestFit="1" customWidth="1"/>
    <col min="6679" max="6679" width="3.5" style="1" bestFit="1" customWidth="1"/>
    <col min="6680" max="6680" width="18.375" style="1" bestFit="1" customWidth="1"/>
    <col min="6681" max="6681" width="3" style="1" customWidth="1"/>
    <col min="6682" max="6682" width="18.375" style="1" bestFit="1" customWidth="1"/>
    <col min="6683" max="6683" width="3.5" style="1" bestFit="1" customWidth="1"/>
    <col min="6684" max="6684" width="18.375" style="1" bestFit="1" customWidth="1"/>
    <col min="6685" max="6685" width="3" style="1" customWidth="1"/>
    <col min="6686" max="6686" width="18.375" style="1" bestFit="1" customWidth="1"/>
    <col min="6687" max="6687" width="3.5" style="1" bestFit="1" customWidth="1"/>
    <col min="6688" max="6688" width="18.375" style="1" bestFit="1" customWidth="1"/>
    <col min="6689" max="6689" width="3" style="1" customWidth="1"/>
    <col min="6690" max="6690" width="18.375" style="1" bestFit="1" customWidth="1"/>
    <col min="6691" max="6691" width="3.5" style="1" bestFit="1" customWidth="1"/>
    <col min="6692" max="6692" width="18.375" style="1" bestFit="1" customWidth="1"/>
    <col min="6693" max="6693" width="3" style="1" customWidth="1"/>
    <col min="6694" max="6694" width="18.375" style="1" bestFit="1" customWidth="1"/>
    <col min="6695" max="6695" width="3.5" style="1" bestFit="1" customWidth="1"/>
    <col min="6696" max="6696" width="18.375" style="1" bestFit="1" customWidth="1"/>
    <col min="6697" max="6697" width="3" style="1" customWidth="1"/>
    <col min="6698" max="6698" width="18.375" style="1" bestFit="1" customWidth="1"/>
    <col min="6699" max="6699" width="3.5" style="1" bestFit="1" customWidth="1"/>
    <col min="6700" max="6700" width="18.375" style="1" bestFit="1" customWidth="1"/>
    <col min="6701" max="6932" width="9" style="1"/>
    <col min="6933" max="6933" width="3" style="1" customWidth="1"/>
    <col min="6934" max="6934" width="18.375" style="1" bestFit="1" customWidth="1"/>
    <col min="6935" max="6935" width="3.5" style="1" bestFit="1" customWidth="1"/>
    <col min="6936" max="6936" width="18.375" style="1" bestFit="1" customWidth="1"/>
    <col min="6937" max="6937" width="3" style="1" customWidth="1"/>
    <col min="6938" max="6938" width="18.375" style="1" bestFit="1" customWidth="1"/>
    <col min="6939" max="6939" width="3.5" style="1" bestFit="1" customWidth="1"/>
    <col min="6940" max="6940" width="18.375" style="1" bestFit="1" customWidth="1"/>
    <col min="6941" max="6941" width="3" style="1" customWidth="1"/>
    <col min="6942" max="6942" width="18.375" style="1" bestFit="1" customWidth="1"/>
    <col min="6943" max="6943" width="3.5" style="1" bestFit="1" customWidth="1"/>
    <col min="6944" max="6944" width="18.375" style="1" bestFit="1" customWidth="1"/>
    <col min="6945" max="6945" width="3" style="1" customWidth="1"/>
    <col min="6946" max="6946" width="18.375" style="1" bestFit="1" customWidth="1"/>
    <col min="6947" max="6947" width="3.5" style="1" bestFit="1" customWidth="1"/>
    <col min="6948" max="6948" width="18.375" style="1" bestFit="1" customWidth="1"/>
    <col min="6949" max="6949" width="3" style="1" customWidth="1"/>
    <col min="6950" max="6950" width="18.375" style="1" bestFit="1" customWidth="1"/>
    <col min="6951" max="6951" width="3.5" style="1" bestFit="1" customWidth="1"/>
    <col min="6952" max="6952" width="18.375" style="1" bestFit="1" customWidth="1"/>
    <col min="6953" max="6953" width="3" style="1" customWidth="1"/>
    <col min="6954" max="6954" width="18.375" style="1" bestFit="1" customWidth="1"/>
    <col min="6955" max="6955" width="3.5" style="1" bestFit="1" customWidth="1"/>
    <col min="6956" max="6956" width="18.375" style="1" bestFit="1" customWidth="1"/>
    <col min="6957" max="7188" width="9" style="1"/>
    <col min="7189" max="7189" width="3" style="1" customWidth="1"/>
    <col min="7190" max="7190" width="18.375" style="1" bestFit="1" customWidth="1"/>
    <col min="7191" max="7191" width="3.5" style="1" bestFit="1" customWidth="1"/>
    <col min="7192" max="7192" width="18.375" style="1" bestFit="1" customWidth="1"/>
    <col min="7193" max="7193" width="3" style="1" customWidth="1"/>
    <col min="7194" max="7194" width="18.375" style="1" bestFit="1" customWidth="1"/>
    <col min="7195" max="7195" width="3.5" style="1" bestFit="1" customWidth="1"/>
    <col min="7196" max="7196" width="18.375" style="1" bestFit="1" customWidth="1"/>
    <col min="7197" max="7197" width="3" style="1" customWidth="1"/>
    <col min="7198" max="7198" width="18.375" style="1" bestFit="1" customWidth="1"/>
    <col min="7199" max="7199" width="3.5" style="1" bestFit="1" customWidth="1"/>
    <col min="7200" max="7200" width="18.375" style="1" bestFit="1" customWidth="1"/>
    <col min="7201" max="7201" width="3" style="1" customWidth="1"/>
    <col min="7202" max="7202" width="18.375" style="1" bestFit="1" customWidth="1"/>
    <col min="7203" max="7203" width="3.5" style="1" bestFit="1" customWidth="1"/>
    <col min="7204" max="7204" width="18.375" style="1" bestFit="1" customWidth="1"/>
    <col min="7205" max="7205" width="3" style="1" customWidth="1"/>
    <col min="7206" max="7206" width="18.375" style="1" bestFit="1" customWidth="1"/>
    <col min="7207" max="7207" width="3.5" style="1" bestFit="1" customWidth="1"/>
    <col min="7208" max="7208" width="18.375" style="1" bestFit="1" customWidth="1"/>
    <col min="7209" max="7209" width="3" style="1" customWidth="1"/>
    <col min="7210" max="7210" width="18.375" style="1" bestFit="1" customWidth="1"/>
    <col min="7211" max="7211" width="3.5" style="1" bestFit="1" customWidth="1"/>
    <col min="7212" max="7212" width="18.375" style="1" bestFit="1" customWidth="1"/>
    <col min="7213" max="7444" width="9" style="1"/>
    <col min="7445" max="7445" width="3" style="1" customWidth="1"/>
    <col min="7446" max="7446" width="18.375" style="1" bestFit="1" customWidth="1"/>
    <col min="7447" max="7447" width="3.5" style="1" bestFit="1" customWidth="1"/>
    <col min="7448" max="7448" width="18.375" style="1" bestFit="1" customWidth="1"/>
    <col min="7449" max="7449" width="3" style="1" customWidth="1"/>
    <col min="7450" max="7450" width="18.375" style="1" bestFit="1" customWidth="1"/>
    <col min="7451" max="7451" width="3.5" style="1" bestFit="1" customWidth="1"/>
    <col min="7452" max="7452" width="18.375" style="1" bestFit="1" customWidth="1"/>
    <col min="7453" max="7453" width="3" style="1" customWidth="1"/>
    <col min="7454" max="7454" width="18.375" style="1" bestFit="1" customWidth="1"/>
    <col min="7455" max="7455" width="3.5" style="1" bestFit="1" customWidth="1"/>
    <col min="7456" max="7456" width="18.375" style="1" bestFit="1" customWidth="1"/>
    <col min="7457" max="7457" width="3" style="1" customWidth="1"/>
    <col min="7458" max="7458" width="18.375" style="1" bestFit="1" customWidth="1"/>
    <col min="7459" max="7459" width="3.5" style="1" bestFit="1" customWidth="1"/>
    <col min="7460" max="7460" width="18.375" style="1" bestFit="1" customWidth="1"/>
    <col min="7461" max="7461" width="3" style="1" customWidth="1"/>
    <col min="7462" max="7462" width="18.375" style="1" bestFit="1" customWidth="1"/>
    <col min="7463" max="7463" width="3.5" style="1" bestFit="1" customWidth="1"/>
    <col min="7464" max="7464" width="18.375" style="1" bestFit="1" customWidth="1"/>
    <col min="7465" max="7465" width="3" style="1" customWidth="1"/>
    <col min="7466" max="7466" width="18.375" style="1" bestFit="1" customWidth="1"/>
    <col min="7467" max="7467" width="3.5" style="1" bestFit="1" customWidth="1"/>
    <col min="7468" max="7468" width="18.375" style="1" bestFit="1" customWidth="1"/>
    <col min="7469" max="7700" width="9" style="1"/>
    <col min="7701" max="7701" width="3" style="1" customWidth="1"/>
    <col min="7702" max="7702" width="18.375" style="1" bestFit="1" customWidth="1"/>
    <col min="7703" max="7703" width="3.5" style="1" bestFit="1" customWidth="1"/>
    <col min="7704" max="7704" width="18.375" style="1" bestFit="1" customWidth="1"/>
    <col min="7705" max="7705" width="3" style="1" customWidth="1"/>
    <col min="7706" max="7706" width="18.375" style="1" bestFit="1" customWidth="1"/>
    <col min="7707" max="7707" width="3.5" style="1" bestFit="1" customWidth="1"/>
    <col min="7708" max="7708" width="18.375" style="1" bestFit="1" customWidth="1"/>
    <col min="7709" max="7709" width="3" style="1" customWidth="1"/>
    <col min="7710" max="7710" width="18.375" style="1" bestFit="1" customWidth="1"/>
    <col min="7711" max="7711" width="3.5" style="1" bestFit="1" customWidth="1"/>
    <col min="7712" max="7712" width="18.375" style="1" bestFit="1" customWidth="1"/>
    <col min="7713" max="7713" width="3" style="1" customWidth="1"/>
    <col min="7714" max="7714" width="18.375" style="1" bestFit="1" customWidth="1"/>
    <col min="7715" max="7715" width="3.5" style="1" bestFit="1" customWidth="1"/>
    <col min="7716" max="7716" width="18.375" style="1" bestFit="1" customWidth="1"/>
    <col min="7717" max="7717" width="3" style="1" customWidth="1"/>
    <col min="7718" max="7718" width="18.375" style="1" bestFit="1" customWidth="1"/>
    <col min="7719" max="7719" width="3.5" style="1" bestFit="1" customWidth="1"/>
    <col min="7720" max="7720" width="18.375" style="1" bestFit="1" customWidth="1"/>
    <col min="7721" max="7721" width="3" style="1" customWidth="1"/>
    <col min="7722" max="7722" width="18.375" style="1" bestFit="1" customWidth="1"/>
    <col min="7723" max="7723" width="3.5" style="1" bestFit="1" customWidth="1"/>
    <col min="7724" max="7724" width="18.375" style="1" bestFit="1" customWidth="1"/>
    <col min="7725" max="7956" width="9" style="1"/>
    <col min="7957" max="7957" width="3" style="1" customWidth="1"/>
    <col min="7958" max="7958" width="18.375" style="1" bestFit="1" customWidth="1"/>
    <col min="7959" max="7959" width="3.5" style="1" bestFit="1" customWidth="1"/>
    <col min="7960" max="7960" width="18.375" style="1" bestFit="1" customWidth="1"/>
    <col min="7961" max="7961" width="3" style="1" customWidth="1"/>
    <col min="7962" max="7962" width="18.375" style="1" bestFit="1" customWidth="1"/>
    <col min="7963" max="7963" width="3.5" style="1" bestFit="1" customWidth="1"/>
    <col min="7964" max="7964" width="18.375" style="1" bestFit="1" customWidth="1"/>
    <col min="7965" max="7965" width="3" style="1" customWidth="1"/>
    <col min="7966" max="7966" width="18.375" style="1" bestFit="1" customWidth="1"/>
    <col min="7967" max="7967" width="3.5" style="1" bestFit="1" customWidth="1"/>
    <col min="7968" max="7968" width="18.375" style="1" bestFit="1" customWidth="1"/>
    <col min="7969" max="7969" width="3" style="1" customWidth="1"/>
    <col min="7970" max="7970" width="18.375" style="1" bestFit="1" customWidth="1"/>
    <col min="7971" max="7971" width="3.5" style="1" bestFit="1" customWidth="1"/>
    <col min="7972" max="7972" width="18.375" style="1" bestFit="1" customWidth="1"/>
    <col min="7973" max="7973" width="3" style="1" customWidth="1"/>
    <col min="7974" max="7974" width="18.375" style="1" bestFit="1" customWidth="1"/>
    <col min="7975" max="7975" width="3.5" style="1" bestFit="1" customWidth="1"/>
    <col min="7976" max="7976" width="18.375" style="1" bestFit="1" customWidth="1"/>
    <col min="7977" max="7977" width="3" style="1" customWidth="1"/>
    <col min="7978" max="7978" width="18.375" style="1" bestFit="1" customWidth="1"/>
    <col min="7979" max="7979" width="3.5" style="1" bestFit="1" customWidth="1"/>
    <col min="7980" max="7980" width="18.375" style="1" bestFit="1" customWidth="1"/>
    <col min="7981" max="8212" width="9" style="1"/>
    <col min="8213" max="8213" width="3" style="1" customWidth="1"/>
    <col min="8214" max="8214" width="18.375" style="1" bestFit="1" customWidth="1"/>
    <col min="8215" max="8215" width="3.5" style="1" bestFit="1" customWidth="1"/>
    <col min="8216" max="8216" width="18.375" style="1" bestFit="1" customWidth="1"/>
    <col min="8217" max="8217" width="3" style="1" customWidth="1"/>
    <col min="8218" max="8218" width="18.375" style="1" bestFit="1" customWidth="1"/>
    <col min="8219" max="8219" width="3.5" style="1" bestFit="1" customWidth="1"/>
    <col min="8220" max="8220" width="18.375" style="1" bestFit="1" customWidth="1"/>
    <col min="8221" max="8221" width="3" style="1" customWidth="1"/>
    <col min="8222" max="8222" width="18.375" style="1" bestFit="1" customWidth="1"/>
    <col min="8223" max="8223" width="3.5" style="1" bestFit="1" customWidth="1"/>
    <col min="8224" max="8224" width="18.375" style="1" bestFit="1" customWidth="1"/>
    <col min="8225" max="8225" width="3" style="1" customWidth="1"/>
    <col min="8226" max="8226" width="18.375" style="1" bestFit="1" customWidth="1"/>
    <col min="8227" max="8227" width="3.5" style="1" bestFit="1" customWidth="1"/>
    <col min="8228" max="8228" width="18.375" style="1" bestFit="1" customWidth="1"/>
    <col min="8229" max="8229" width="3" style="1" customWidth="1"/>
    <col min="8230" max="8230" width="18.375" style="1" bestFit="1" customWidth="1"/>
    <col min="8231" max="8231" width="3.5" style="1" bestFit="1" customWidth="1"/>
    <col min="8232" max="8232" width="18.375" style="1" bestFit="1" customWidth="1"/>
    <col min="8233" max="8233" width="3" style="1" customWidth="1"/>
    <col min="8234" max="8234" width="18.375" style="1" bestFit="1" customWidth="1"/>
    <col min="8235" max="8235" width="3.5" style="1" bestFit="1" customWidth="1"/>
    <col min="8236" max="8236" width="18.375" style="1" bestFit="1" customWidth="1"/>
    <col min="8237" max="8468" width="9" style="1"/>
    <col min="8469" max="8469" width="3" style="1" customWidth="1"/>
    <col min="8470" max="8470" width="18.375" style="1" bestFit="1" customWidth="1"/>
    <col min="8471" max="8471" width="3.5" style="1" bestFit="1" customWidth="1"/>
    <col min="8472" max="8472" width="18.375" style="1" bestFit="1" customWidth="1"/>
    <col min="8473" max="8473" width="3" style="1" customWidth="1"/>
    <col min="8474" max="8474" width="18.375" style="1" bestFit="1" customWidth="1"/>
    <col min="8475" max="8475" width="3.5" style="1" bestFit="1" customWidth="1"/>
    <col min="8476" max="8476" width="18.375" style="1" bestFit="1" customWidth="1"/>
    <col min="8477" max="8477" width="3" style="1" customWidth="1"/>
    <col min="8478" max="8478" width="18.375" style="1" bestFit="1" customWidth="1"/>
    <col min="8479" max="8479" width="3.5" style="1" bestFit="1" customWidth="1"/>
    <col min="8480" max="8480" width="18.375" style="1" bestFit="1" customWidth="1"/>
    <col min="8481" max="8481" width="3" style="1" customWidth="1"/>
    <col min="8482" max="8482" width="18.375" style="1" bestFit="1" customWidth="1"/>
    <col min="8483" max="8483" width="3.5" style="1" bestFit="1" customWidth="1"/>
    <col min="8484" max="8484" width="18.375" style="1" bestFit="1" customWidth="1"/>
    <col min="8485" max="8485" width="3" style="1" customWidth="1"/>
    <col min="8486" max="8486" width="18.375" style="1" bestFit="1" customWidth="1"/>
    <col min="8487" max="8487" width="3.5" style="1" bestFit="1" customWidth="1"/>
    <col min="8488" max="8488" width="18.375" style="1" bestFit="1" customWidth="1"/>
    <col min="8489" max="8489" width="3" style="1" customWidth="1"/>
    <col min="8490" max="8490" width="18.375" style="1" bestFit="1" customWidth="1"/>
    <col min="8491" max="8491" width="3.5" style="1" bestFit="1" customWidth="1"/>
    <col min="8492" max="8492" width="18.375" style="1" bestFit="1" customWidth="1"/>
    <col min="8493" max="8724" width="9" style="1"/>
    <col min="8725" max="8725" width="3" style="1" customWidth="1"/>
    <col min="8726" max="8726" width="18.375" style="1" bestFit="1" customWidth="1"/>
    <col min="8727" max="8727" width="3.5" style="1" bestFit="1" customWidth="1"/>
    <col min="8728" max="8728" width="18.375" style="1" bestFit="1" customWidth="1"/>
    <col min="8729" max="8729" width="3" style="1" customWidth="1"/>
    <col min="8730" max="8730" width="18.375" style="1" bestFit="1" customWidth="1"/>
    <col min="8731" max="8731" width="3.5" style="1" bestFit="1" customWidth="1"/>
    <col min="8732" max="8732" width="18.375" style="1" bestFit="1" customWidth="1"/>
    <col min="8733" max="8733" width="3" style="1" customWidth="1"/>
    <col min="8734" max="8734" width="18.375" style="1" bestFit="1" customWidth="1"/>
    <col min="8735" max="8735" width="3.5" style="1" bestFit="1" customWidth="1"/>
    <col min="8736" max="8736" width="18.375" style="1" bestFit="1" customWidth="1"/>
    <col min="8737" max="8737" width="3" style="1" customWidth="1"/>
    <col min="8738" max="8738" width="18.375" style="1" bestFit="1" customWidth="1"/>
    <col min="8739" max="8739" width="3.5" style="1" bestFit="1" customWidth="1"/>
    <col min="8740" max="8740" width="18.375" style="1" bestFit="1" customWidth="1"/>
    <col min="8741" max="8741" width="3" style="1" customWidth="1"/>
    <col min="8742" max="8742" width="18.375" style="1" bestFit="1" customWidth="1"/>
    <col min="8743" max="8743" width="3.5" style="1" bestFit="1" customWidth="1"/>
    <col min="8744" max="8744" width="18.375" style="1" bestFit="1" customWidth="1"/>
    <col min="8745" max="8745" width="3" style="1" customWidth="1"/>
    <col min="8746" max="8746" width="18.375" style="1" bestFit="1" customWidth="1"/>
    <col min="8747" max="8747" width="3.5" style="1" bestFit="1" customWidth="1"/>
    <col min="8748" max="8748" width="18.375" style="1" bestFit="1" customWidth="1"/>
    <col min="8749" max="8980" width="9" style="1"/>
    <col min="8981" max="8981" width="3" style="1" customWidth="1"/>
    <col min="8982" max="8982" width="18.375" style="1" bestFit="1" customWidth="1"/>
    <col min="8983" max="8983" width="3.5" style="1" bestFit="1" customWidth="1"/>
    <col min="8984" max="8984" width="18.375" style="1" bestFit="1" customWidth="1"/>
    <col min="8985" max="8985" width="3" style="1" customWidth="1"/>
    <col min="8986" max="8986" width="18.375" style="1" bestFit="1" customWidth="1"/>
    <col min="8987" max="8987" width="3.5" style="1" bestFit="1" customWidth="1"/>
    <col min="8988" max="8988" width="18.375" style="1" bestFit="1" customWidth="1"/>
    <col min="8989" max="8989" width="3" style="1" customWidth="1"/>
    <col min="8990" max="8990" width="18.375" style="1" bestFit="1" customWidth="1"/>
    <col min="8991" max="8991" width="3.5" style="1" bestFit="1" customWidth="1"/>
    <col min="8992" max="8992" width="18.375" style="1" bestFit="1" customWidth="1"/>
    <col min="8993" max="8993" width="3" style="1" customWidth="1"/>
    <col min="8994" max="8994" width="18.375" style="1" bestFit="1" customWidth="1"/>
    <col min="8995" max="8995" width="3.5" style="1" bestFit="1" customWidth="1"/>
    <col min="8996" max="8996" width="18.375" style="1" bestFit="1" customWidth="1"/>
    <col min="8997" max="8997" width="3" style="1" customWidth="1"/>
    <col min="8998" max="8998" width="18.375" style="1" bestFit="1" customWidth="1"/>
    <col min="8999" max="8999" width="3.5" style="1" bestFit="1" customWidth="1"/>
    <col min="9000" max="9000" width="18.375" style="1" bestFit="1" customWidth="1"/>
    <col min="9001" max="9001" width="3" style="1" customWidth="1"/>
    <col min="9002" max="9002" width="18.375" style="1" bestFit="1" customWidth="1"/>
    <col min="9003" max="9003" width="3.5" style="1" bestFit="1" customWidth="1"/>
    <col min="9004" max="9004" width="18.375" style="1" bestFit="1" customWidth="1"/>
    <col min="9005" max="9236" width="9" style="1"/>
    <col min="9237" max="9237" width="3" style="1" customWidth="1"/>
    <col min="9238" max="9238" width="18.375" style="1" bestFit="1" customWidth="1"/>
    <col min="9239" max="9239" width="3.5" style="1" bestFit="1" customWidth="1"/>
    <col min="9240" max="9240" width="18.375" style="1" bestFit="1" customWidth="1"/>
    <col min="9241" max="9241" width="3" style="1" customWidth="1"/>
    <col min="9242" max="9242" width="18.375" style="1" bestFit="1" customWidth="1"/>
    <col min="9243" max="9243" width="3.5" style="1" bestFit="1" customWidth="1"/>
    <col min="9244" max="9244" width="18.375" style="1" bestFit="1" customWidth="1"/>
    <col min="9245" max="9245" width="3" style="1" customWidth="1"/>
    <col min="9246" max="9246" width="18.375" style="1" bestFit="1" customWidth="1"/>
    <col min="9247" max="9247" width="3.5" style="1" bestFit="1" customWidth="1"/>
    <col min="9248" max="9248" width="18.375" style="1" bestFit="1" customWidth="1"/>
    <col min="9249" max="9249" width="3" style="1" customWidth="1"/>
    <col min="9250" max="9250" width="18.375" style="1" bestFit="1" customWidth="1"/>
    <col min="9251" max="9251" width="3.5" style="1" bestFit="1" customWidth="1"/>
    <col min="9252" max="9252" width="18.375" style="1" bestFit="1" customWidth="1"/>
    <col min="9253" max="9253" width="3" style="1" customWidth="1"/>
    <col min="9254" max="9254" width="18.375" style="1" bestFit="1" customWidth="1"/>
    <col min="9255" max="9255" width="3.5" style="1" bestFit="1" customWidth="1"/>
    <col min="9256" max="9256" width="18.375" style="1" bestFit="1" customWidth="1"/>
    <col min="9257" max="9257" width="3" style="1" customWidth="1"/>
    <col min="9258" max="9258" width="18.375" style="1" bestFit="1" customWidth="1"/>
    <col min="9259" max="9259" width="3.5" style="1" bestFit="1" customWidth="1"/>
    <col min="9260" max="9260" width="18.375" style="1" bestFit="1" customWidth="1"/>
    <col min="9261" max="9492" width="9" style="1"/>
    <col min="9493" max="9493" width="3" style="1" customWidth="1"/>
    <col min="9494" max="9494" width="18.375" style="1" bestFit="1" customWidth="1"/>
    <col min="9495" max="9495" width="3.5" style="1" bestFit="1" customWidth="1"/>
    <col min="9496" max="9496" width="18.375" style="1" bestFit="1" customWidth="1"/>
    <col min="9497" max="9497" width="3" style="1" customWidth="1"/>
    <col min="9498" max="9498" width="18.375" style="1" bestFit="1" customWidth="1"/>
    <col min="9499" max="9499" width="3.5" style="1" bestFit="1" customWidth="1"/>
    <col min="9500" max="9500" width="18.375" style="1" bestFit="1" customWidth="1"/>
    <col min="9501" max="9501" width="3" style="1" customWidth="1"/>
    <col min="9502" max="9502" width="18.375" style="1" bestFit="1" customWidth="1"/>
    <col min="9503" max="9503" width="3.5" style="1" bestFit="1" customWidth="1"/>
    <col min="9504" max="9504" width="18.375" style="1" bestFit="1" customWidth="1"/>
    <col min="9505" max="9505" width="3" style="1" customWidth="1"/>
    <col min="9506" max="9506" width="18.375" style="1" bestFit="1" customWidth="1"/>
    <col min="9507" max="9507" width="3.5" style="1" bestFit="1" customWidth="1"/>
    <col min="9508" max="9508" width="18.375" style="1" bestFit="1" customWidth="1"/>
    <col min="9509" max="9509" width="3" style="1" customWidth="1"/>
    <col min="9510" max="9510" width="18.375" style="1" bestFit="1" customWidth="1"/>
    <col min="9511" max="9511" width="3.5" style="1" bestFit="1" customWidth="1"/>
    <col min="9512" max="9512" width="18.375" style="1" bestFit="1" customWidth="1"/>
    <col min="9513" max="9513" width="3" style="1" customWidth="1"/>
    <col min="9514" max="9514" width="18.375" style="1" bestFit="1" customWidth="1"/>
    <col min="9515" max="9515" width="3.5" style="1" bestFit="1" customWidth="1"/>
    <col min="9516" max="9516" width="18.375" style="1" bestFit="1" customWidth="1"/>
    <col min="9517" max="9748" width="9" style="1"/>
    <col min="9749" max="9749" width="3" style="1" customWidth="1"/>
    <col min="9750" max="9750" width="18.375" style="1" bestFit="1" customWidth="1"/>
    <col min="9751" max="9751" width="3.5" style="1" bestFit="1" customWidth="1"/>
    <col min="9752" max="9752" width="18.375" style="1" bestFit="1" customWidth="1"/>
    <col min="9753" max="9753" width="3" style="1" customWidth="1"/>
    <col min="9754" max="9754" width="18.375" style="1" bestFit="1" customWidth="1"/>
    <col min="9755" max="9755" width="3.5" style="1" bestFit="1" customWidth="1"/>
    <col min="9756" max="9756" width="18.375" style="1" bestFit="1" customWidth="1"/>
    <col min="9757" max="9757" width="3" style="1" customWidth="1"/>
    <col min="9758" max="9758" width="18.375" style="1" bestFit="1" customWidth="1"/>
    <col min="9759" max="9759" width="3.5" style="1" bestFit="1" customWidth="1"/>
    <col min="9760" max="9760" width="18.375" style="1" bestFit="1" customWidth="1"/>
    <col min="9761" max="9761" width="3" style="1" customWidth="1"/>
    <col min="9762" max="9762" width="18.375" style="1" bestFit="1" customWidth="1"/>
    <col min="9763" max="9763" width="3.5" style="1" bestFit="1" customWidth="1"/>
    <col min="9764" max="9764" width="18.375" style="1" bestFit="1" customWidth="1"/>
    <col min="9765" max="9765" width="3" style="1" customWidth="1"/>
    <col min="9766" max="9766" width="18.375" style="1" bestFit="1" customWidth="1"/>
    <col min="9767" max="9767" width="3.5" style="1" bestFit="1" customWidth="1"/>
    <col min="9768" max="9768" width="18.375" style="1" bestFit="1" customWidth="1"/>
    <col min="9769" max="9769" width="3" style="1" customWidth="1"/>
    <col min="9770" max="9770" width="18.375" style="1" bestFit="1" customWidth="1"/>
    <col min="9771" max="9771" width="3.5" style="1" bestFit="1" customWidth="1"/>
    <col min="9772" max="9772" width="18.375" style="1" bestFit="1" customWidth="1"/>
    <col min="9773" max="10004" width="9" style="1"/>
    <col min="10005" max="10005" width="3" style="1" customWidth="1"/>
    <col min="10006" max="10006" width="18.375" style="1" bestFit="1" customWidth="1"/>
    <col min="10007" max="10007" width="3.5" style="1" bestFit="1" customWidth="1"/>
    <col min="10008" max="10008" width="18.375" style="1" bestFit="1" customWidth="1"/>
    <col min="10009" max="10009" width="3" style="1" customWidth="1"/>
    <col min="10010" max="10010" width="18.375" style="1" bestFit="1" customWidth="1"/>
    <col min="10011" max="10011" width="3.5" style="1" bestFit="1" customWidth="1"/>
    <col min="10012" max="10012" width="18.375" style="1" bestFit="1" customWidth="1"/>
    <col min="10013" max="10013" width="3" style="1" customWidth="1"/>
    <col min="10014" max="10014" width="18.375" style="1" bestFit="1" customWidth="1"/>
    <col min="10015" max="10015" width="3.5" style="1" bestFit="1" customWidth="1"/>
    <col min="10016" max="10016" width="18.375" style="1" bestFit="1" customWidth="1"/>
    <col min="10017" max="10017" width="3" style="1" customWidth="1"/>
    <col min="10018" max="10018" width="18.375" style="1" bestFit="1" customWidth="1"/>
    <col min="10019" max="10019" width="3.5" style="1" bestFit="1" customWidth="1"/>
    <col min="10020" max="10020" width="18.375" style="1" bestFit="1" customWidth="1"/>
    <col min="10021" max="10021" width="3" style="1" customWidth="1"/>
    <col min="10022" max="10022" width="18.375" style="1" bestFit="1" customWidth="1"/>
    <col min="10023" max="10023" width="3.5" style="1" bestFit="1" customWidth="1"/>
    <col min="10024" max="10024" width="18.375" style="1" bestFit="1" customWidth="1"/>
    <col min="10025" max="10025" width="3" style="1" customWidth="1"/>
    <col min="10026" max="10026" width="18.375" style="1" bestFit="1" customWidth="1"/>
    <col min="10027" max="10027" width="3.5" style="1" bestFit="1" customWidth="1"/>
    <col min="10028" max="10028" width="18.375" style="1" bestFit="1" customWidth="1"/>
    <col min="10029" max="10260" width="9" style="1"/>
    <col min="10261" max="10261" width="3" style="1" customWidth="1"/>
    <col min="10262" max="10262" width="18.375" style="1" bestFit="1" customWidth="1"/>
    <col min="10263" max="10263" width="3.5" style="1" bestFit="1" customWidth="1"/>
    <col min="10264" max="10264" width="18.375" style="1" bestFit="1" customWidth="1"/>
    <col min="10265" max="10265" width="3" style="1" customWidth="1"/>
    <col min="10266" max="10266" width="18.375" style="1" bestFit="1" customWidth="1"/>
    <col min="10267" max="10267" width="3.5" style="1" bestFit="1" customWidth="1"/>
    <col min="10268" max="10268" width="18.375" style="1" bestFit="1" customWidth="1"/>
    <col min="10269" max="10269" width="3" style="1" customWidth="1"/>
    <col min="10270" max="10270" width="18.375" style="1" bestFit="1" customWidth="1"/>
    <col min="10271" max="10271" width="3.5" style="1" bestFit="1" customWidth="1"/>
    <col min="10272" max="10272" width="18.375" style="1" bestFit="1" customWidth="1"/>
    <col min="10273" max="10273" width="3" style="1" customWidth="1"/>
    <col min="10274" max="10274" width="18.375" style="1" bestFit="1" customWidth="1"/>
    <col min="10275" max="10275" width="3.5" style="1" bestFit="1" customWidth="1"/>
    <col min="10276" max="10276" width="18.375" style="1" bestFit="1" customWidth="1"/>
    <col min="10277" max="10277" width="3" style="1" customWidth="1"/>
    <col min="10278" max="10278" width="18.375" style="1" bestFit="1" customWidth="1"/>
    <col min="10279" max="10279" width="3.5" style="1" bestFit="1" customWidth="1"/>
    <col min="10280" max="10280" width="18.375" style="1" bestFit="1" customWidth="1"/>
    <col min="10281" max="10281" width="3" style="1" customWidth="1"/>
    <col min="10282" max="10282" width="18.375" style="1" bestFit="1" customWidth="1"/>
    <col min="10283" max="10283" width="3.5" style="1" bestFit="1" customWidth="1"/>
    <col min="10284" max="10284" width="18.375" style="1" bestFit="1" customWidth="1"/>
    <col min="10285" max="10516" width="9" style="1"/>
    <col min="10517" max="10517" width="3" style="1" customWidth="1"/>
    <col min="10518" max="10518" width="18.375" style="1" bestFit="1" customWidth="1"/>
    <col min="10519" max="10519" width="3.5" style="1" bestFit="1" customWidth="1"/>
    <col min="10520" max="10520" width="18.375" style="1" bestFit="1" customWidth="1"/>
    <col min="10521" max="10521" width="3" style="1" customWidth="1"/>
    <col min="10522" max="10522" width="18.375" style="1" bestFit="1" customWidth="1"/>
    <col min="10523" max="10523" width="3.5" style="1" bestFit="1" customWidth="1"/>
    <col min="10524" max="10524" width="18.375" style="1" bestFit="1" customWidth="1"/>
    <col min="10525" max="10525" width="3" style="1" customWidth="1"/>
    <col min="10526" max="10526" width="18.375" style="1" bestFit="1" customWidth="1"/>
    <col min="10527" max="10527" width="3.5" style="1" bestFit="1" customWidth="1"/>
    <col min="10528" max="10528" width="18.375" style="1" bestFit="1" customWidth="1"/>
    <col min="10529" max="10529" width="3" style="1" customWidth="1"/>
    <col min="10530" max="10530" width="18.375" style="1" bestFit="1" customWidth="1"/>
    <col min="10531" max="10531" width="3.5" style="1" bestFit="1" customWidth="1"/>
    <col min="10532" max="10532" width="18.375" style="1" bestFit="1" customWidth="1"/>
    <col min="10533" max="10533" width="3" style="1" customWidth="1"/>
    <col min="10534" max="10534" width="18.375" style="1" bestFit="1" customWidth="1"/>
    <col min="10535" max="10535" width="3.5" style="1" bestFit="1" customWidth="1"/>
    <col min="10536" max="10536" width="18.375" style="1" bestFit="1" customWidth="1"/>
    <col min="10537" max="10537" width="3" style="1" customWidth="1"/>
    <col min="10538" max="10538" width="18.375" style="1" bestFit="1" customWidth="1"/>
    <col min="10539" max="10539" width="3.5" style="1" bestFit="1" customWidth="1"/>
    <col min="10540" max="10540" width="18.375" style="1" bestFit="1" customWidth="1"/>
    <col min="10541" max="10772" width="9" style="1"/>
    <col min="10773" max="10773" width="3" style="1" customWidth="1"/>
    <col min="10774" max="10774" width="18.375" style="1" bestFit="1" customWidth="1"/>
    <col min="10775" max="10775" width="3.5" style="1" bestFit="1" customWidth="1"/>
    <col min="10776" max="10776" width="18.375" style="1" bestFit="1" customWidth="1"/>
    <col min="10777" max="10777" width="3" style="1" customWidth="1"/>
    <col min="10778" max="10778" width="18.375" style="1" bestFit="1" customWidth="1"/>
    <col min="10779" max="10779" width="3.5" style="1" bestFit="1" customWidth="1"/>
    <col min="10780" max="10780" width="18.375" style="1" bestFit="1" customWidth="1"/>
    <col min="10781" max="10781" width="3" style="1" customWidth="1"/>
    <col min="10782" max="10782" width="18.375" style="1" bestFit="1" customWidth="1"/>
    <col min="10783" max="10783" width="3.5" style="1" bestFit="1" customWidth="1"/>
    <col min="10784" max="10784" width="18.375" style="1" bestFit="1" customWidth="1"/>
    <col min="10785" max="10785" width="3" style="1" customWidth="1"/>
    <col min="10786" max="10786" width="18.375" style="1" bestFit="1" customWidth="1"/>
    <col min="10787" max="10787" width="3.5" style="1" bestFit="1" customWidth="1"/>
    <col min="10788" max="10788" width="18.375" style="1" bestFit="1" customWidth="1"/>
    <col min="10789" max="10789" width="3" style="1" customWidth="1"/>
    <col min="10790" max="10790" width="18.375" style="1" bestFit="1" customWidth="1"/>
    <col min="10791" max="10791" width="3.5" style="1" bestFit="1" customWidth="1"/>
    <col min="10792" max="10792" width="18.375" style="1" bestFit="1" customWidth="1"/>
    <col min="10793" max="10793" width="3" style="1" customWidth="1"/>
    <col min="10794" max="10794" width="18.375" style="1" bestFit="1" customWidth="1"/>
    <col min="10795" max="10795" width="3.5" style="1" bestFit="1" customWidth="1"/>
    <col min="10796" max="10796" width="18.375" style="1" bestFit="1" customWidth="1"/>
    <col min="10797" max="11028" width="9" style="1"/>
    <col min="11029" max="11029" width="3" style="1" customWidth="1"/>
    <col min="11030" max="11030" width="18.375" style="1" bestFit="1" customWidth="1"/>
    <col min="11031" max="11031" width="3.5" style="1" bestFit="1" customWidth="1"/>
    <col min="11032" max="11032" width="18.375" style="1" bestFit="1" customWidth="1"/>
    <col min="11033" max="11033" width="3" style="1" customWidth="1"/>
    <col min="11034" max="11034" width="18.375" style="1" bestFit="1" customWidth="1"/>
    <col min="11035" max="11035" width="3.5" style="1" bestFit="1" customWidth="1"/>
    <col min="11036" max="11036" width="18.375" style="1" bestFit="1" customWidth="1"/>
    <col min="11037" max="11037" width="3" style="1" customWidth="1"/>
    <col min="11038" max="11038" width="18.375" style="1" bestFit="1" customWidth="1"/>
    <col min="11039" max="11039" width="3.5" style="1" bestFit="1" customWidth="1"/>
    <col min="11040" max="11040" width="18.375" style="1" bestFit="1" customWidth="1"/>
    <col min="11041" max="11041" width="3" style="1" customWidth="1"/>
    <col min="11042" max="11042" width="18.375" style="1" bestFit="1" customWidth="1"/>
    <col min="11043" max="11043" width="3.5" style="1" bestFit="1" customWidth="1"/>
    <col min="11044" max="11044" width="18.375" style="1" bestFit="1" customWidth="1"/>
    <col min="11045" max="11045" width="3" style="1" customWidth="1"/>
    <col min="11046" max="11046" width="18.375" style="1" bestFit="1" customWidth="1"/>
    <col min="11047" max="11047" width="3.5" style="1" bestFit="1" customWidth="1"/>
    <col min="11048" max="11048" width="18.375" style="1" bestFit="1" customWidth="1"/>
    <col min="11049" max="11049" width="3" style="1" customWidth="1"/>
    <col min="11050" max="11050" width="18.375" style="1" bestFit="1" customWidth="1"/>
    <col min="11051" max="11051" width="3.5" style="1" bestFit="1" customWidth="1"/>
    <col min="11052" max="11052" width="18.375" style="1" bestFit="1" customWidth="1"/>
    <col min="11053" max="11284" width="9" style="1"/>
    <col min="11285" max="11285" width="3" style="1" customWidth="1"/>
    <col min="11286" max="11286" width="18.375" style="1" bestFit="1" customWidth="1"/>
    <col min="11287" max="11287" width="3.5" style="1" bestFit="1" customWidth="1"/>
    <col min="11288" max="11288" width="18.375" style="1" bestFit="1" customWidth="1"/>
    <col min="11289" max="11289" width="3" style="1" customWidth="1"/>
    <col min="11290" max="11290" width="18.375" style="1" bestFit="1" customWidth="1"/>
    <col min="11291" max="11291" width="3.5" style="1" bestFit="1" customWidth="1"/>
    <col min="11292" max="11292" width="18.375" style="1" bestFit="1" customWidth="1"/>
    <col min="11293" max="11293" width="3" style="1" customWidth="1"/>
    <col min="11294" max="11294" width="18.375" style="1" bestFit="1" customWidth="1"/>
    <col min="11295" max="11295" width="3.5" style="1" bestFit="1" customWidth="1"/>
    <col min="11296" max="11296" width="18.375" style="1" bestFit="1" customWidth="1"/>
    <col min="11297" max="11297" width="3" style="1" customWidth="1"/>
    <col min="11298" max="11298" width="18.375" style="1" bestFit="1" customWidth="1"/>
    <col min="11299" max="11299" width="3.5" style="1" bestFit="1" customWidth="1"/>
    <col min="11300" max="11300" width="18.375" style="1" bestFit="1" customWidth="1"/>
    <col min="11301" max="11301" width="3" style="1" customWidth="1"/>
    <col min="11302" max="11302" width="18.375" style="1" bestFit="1" customWidth="1"/>
    <col min="11303" max="11303" width="3.5" style="1" bestFit="1" customWidth="1"/>
    <col min="11304" max="11304" width="18.375" style="1" bestFit="1" customWidth="1"/>
    <col min="11305" max="11305" width="3" style="1" customWidth="1"/>
    <col min="11306" max="11306" width="18.375" style="1" bestFit="1" customWidth="1"/>
    <col min="11307" max="11307" width="3.5" style="1" bestFit="1" customWidth="1"/>
    <col min="11308" max="11308" width="18.375" style="1" bestFit="1" customWidth="1"/>
    <col min="11309" max="11540" width="9" style="1"/>
    <col min="11541" max="11541" width="3" style="1" customWidth="1"/>
    <col min="11542" max="11542" width="18.375" style="1" bestFit="1" customWidth="1"/>
    <col min="11543" max="11543" width="3.5" style="1" bestFit="1" customWidth="1"/>
    <col min="11544" max="11544" width="18.375" style="1" bestFit="1" customWidth="1"/>
    <col min="11545" max="11545" width="3" style="1" customWidth="1"/>
    <col min="11546" max="11546" width="18.375" style="1" bestFit="1" customWidth="1"/>
    <col min="11547" max="11547" width="3.5" style="1" bestFit="1" customWidth="1"/>
    <col min="11548" max="11548" width="18.375" style="1" bestFit="1" customWidth="1"/>
    <col min="11549" max="11549" width="3" style="1" customWidth="1"/>
    <col min="11550" max="11550" width="18.375" style="1" bestFit="1" customWidth="1"/>
    <col min="11551" max="11551" width="3.5" style="1" bestFit="1" customWidth="1"/>
    <col min="11552" max="11552" width="18.375" style="1" bestFit="1" customWidth="1"/>
    <col min="11553" max="11553" width="3" style="1" customWidth="1"/>
    <col min="11554" max="11554" width="18.375" style="1" bestFit="1" customWidth="1"/>
    <col min="11555" max="11555" width="3.5" style="1" bestFit="1" customWidth="1"/>
    <col min="11556" max="11556" width="18.375" style="1" bestFit="1" customWidth="1"/>
    <col min="11557" max="11557" width="3" style="1" customWidth="1"/>
    <col min="11558" max="11558" width="18.375" style="1" bestFit="1" customWidth="1"/>
    <col min="11559" max="11559" width="3.5" style="1" bestFit="1" customWidth="1"/>
    <col min="11560" max="11560" width="18.375" style="1" bestFit="1" customWidth="1"/>
    <col min="11561" max="11561" width="3" style="1" customWidth="1"/>
    <col min="11562" max="11562" width="18.375" style="1" bestFit="1" customWidth="1"/>
    <col min="11563" max="11563" width="3.5" style="1" bestFit="1" customWidth="1"/>
    <col min="11564" max="11564" width="18.375" style="1" bestFit="1" customWidth="1"/>
    <col min="11565" max="11796" width="9" style="1"/>
    <col min="11797" max="11797" width="3" style="1" customWidth="1"/>
    <col min="11798" max="11798" width="18.375" style="1" bestFit="1" customWidth="1"/>
    <col min="11799" max="11799" width="3.5" style="1" bestFit="1" customWidth="1"/>
    <col min="11800" max="11800" width="18.375" style="1" bestFit="1" customWidth="1"/>
    <col min="11801" max="11801" width="3" style="1" customWidth="1"/>
    <col min="11802" max="11802" width="18.375" style="1" bestFit="1" customWidth="1"/>
    <col min="11803" max="11803" width="3.5" style="1" bestFit="1" customWidth="1"/>
    <col min="11804" max="11804" width="18.375" style="1" bestFit="1" customWidth="1"/>
    <col min="11805" max="11805" width="3" style="1" customWidth="1"/>
    <col min="11806" max="11806" width="18.375" style="1" bestFit="1" customWidth="1"/>
    <col min="11807" max="11807" width="3.5" style="1" bestFit="1" customWidth="1"/>
    <col min="11808" max="11808" width="18.375" style="1" bestFit="1" customWidth="1"/>
    <col min="11809" max="11809" width="3" style="1" customWidth="1"/>
    <col min="11810" max="11810" width="18.375" style="1" bestFit="1" customWidth="1"/>
    <col min="11811" max="11811" width="3.5" style="1" bestFit="1" customWidth="1"/>
    <col min="11812" max="11812" width="18.375" style="1" bestFit="1" customWidth="1"/>
    <col min="11813" max="11813" width="3" style="1" customWidth="1"/>
    <col min="11814" max="11814" width="18.375" style="1" bestFit="1" customWidth="1"/>
    <col min="11815" max="11815" width="3.5" style="1" bestFit="1" customWidth="1"/>
    <col min="11816" max="11816" width="18.375" style="1" bestFit="1" customWidth="1"/>
    <col min="11817" max="11817" width="3" style="1" customWidth="1"/>
    <col min="11818" max="11818" width="18.375" style="1" bestFit="1" customWidth="1"/>
    <col min="11819" max="11819" width="3.5" style="1" bestFit="1" customWidth="1"/>
    <col min="11820" max="11820" width="18.375" style="1" bestFit="1" customWidth="1"/>
    <col min="11821" max="12052" width="9" style="1"/>
    <col min="12053" max="12053" width="3" style="1" customWidth="1"/>
    <col min="12054" max="12054" width="18.375" style="1" bestFit="1" customWidth="1"/>
    <col min="12055" max="12055" width="3.5" style="1" bestFit="1" customWidth="1"/>
    <col min="12056" max="12056" width="18.375" style="1" bestFit="1" customWidth="1"/>
    <col min="12057" max="12057" width="3" style="1" customWidth="1"/>
    <col min="12058" max="12058" width="18.375" style="1" bestFit="1" customWidth="1"/>
    <col min="12059" max="12059" width="3.5" style="1" bestFit="1" customWidth="1"/>
    <col min="12060" max="12060" width="18.375" style="1" bestFit="1" customWidth="1"/>
    <col min="12061" max="12061" width="3" style="1" customWidth="1"/>
    <col min="12062" max="12062" width="18.375" style="1" bestFit="1" customWidth="1"/>
    <col min="12063" max="12063" width="3.5" style="1" bestFit="1" customWidth="1"/>
    <col min="12064" max="12064" width="18.375" style="1" bestFit="1" customWidth="1"/>
    <col min="12065" max="12065" width="3" style="1" customWidth="1"/>
    <col min="12066" max="12066" width="18.375" style="1" bestFit="1" customWidth="1"/>
    <col min="12067" max="12067" width="3.5" style="1" bestFit="1" customWidth="1"/>
    <col min="12068" max="12068" width="18.375" style="1" bestFit="1" customWidth="1"/>
    <col min="12069" max="12069" width="3" style="1" customWidth="1"/>
    <col min="12070" max="12070" width="18.375" style="1" bestFit="1" customWidth="1"/>
    <col min="12071" max="12071" width="3.5" style="1" bestFit="1" customWidth="1"/>
    <col min="12072" max="12072" width="18.375" style="1" bestFit="1" customWidth="1"/>
    <col min="12073" max="12073" width="3" style="1" customWidth="1"/>
    <col min="12074" max="12074" width="18.375" style="1" bestFit="1" customWidth="1"/>
    <col min="12075" max="12075" width="3.5" style="1" bestFit="1" customWidth="1"/>
    <col min="12076" max="12076" width="18.375" style="1" bestFit="1" customWidth="1"/>
    <col min="12077" max="12308" width="9" style="1"/>
    <col min="12309" max="12309" width="3" style="1" customWidth="1"/>
    <col min="12310" max="12310" width="18.375" style="1" bestFit="1" customWidth="1"/>
    <col min="12311" max="12311" width="3.5" style="1" bestFit="1" customWidth="1"/>
    <col min="12312" max="12312" width="18.375" style="1" bestFit="1" customWidth="1"/>
    <col min="12313" max="12313" width="3" style="1" customWidth="1"/>
    <col min="12314" max="12314" width="18.375" style="1" bestFit="1" customWidth="1"/>
    <col min="12315" max="12315" width="3.5" style="1" bestFit="1" customWidth="1"/>
    <col min="12316" max="12316" width="18.375" style="1" bestFit="1" customWidth="1"/>
    <col min="12317" max="12317" width="3" style="1" customWidth="1"/>
    <col min="12318" max="12318" width="18.375" style="1" bestFit="1" customWidth="1"/>
    <col min="12319" max="12319" width="3.5" style="1" bestFit="1" customWidth="1"/>
    <col min="12320" max="12320" width="18.375" style="1" bestFit="1" customWidth="1"/>
    <col min="12321" max="12321" width="3" style="1" customWidth="1"/>
    <col min="12322" max="12322" width="18.375" style="1" bestFit="1" customWidth="1"/>
    <col min="12323" max="12323" width="3.5" style="1" bestFit="1" customWidth="1"/>
    <col min="12324" max="12324" width="18.375" style="1" bestFit="1" customWidth="1"/>
    <col min="12325" max="12325" width="3" style="1" customWidth="1"/>
    <col min="12326" max="12326" width="18.375" style="1" bestFit="1" customWidth="1"/>
    <col min="12327" max="12327" width="3.5" style="1" bestFit="1" customWidth="1"/>
    <col min="12328" max="12328" width="18.375" style="1" bestFit="1" customWidth="1"/>
    <col min="12329" max="12329" width="3" style="1" customWidth="1"/>
    <col min="12330" max="12330" width="18.375" style="1" bestFit="1" customWidth="1"/>
    <col min="12331" max="12331" width="3.5" style="1" bestFit="1" customWidth="1"/>
    <col min="12332" max="12332" width="18.375" style="1" bestFit="1" customWidth="1"/>
    <col min="12333" max="12564" width="9" style="1"/>
    <col min="12565" max="12565" width="3" style="1" customWidth="1"/>
    <col min="12566" max="12566" width="18.375" style="1" bestFit="1" customWidth="1"/>
    <col min="12567" max="12567" width="3.5" style="1" bestFit="1" customWidth="1"/>
    <col min="12568" max="12568" width="18.375" style="1" bestFit="1" customWidth="1"/>
    <col min="12569" max="12569" width="3" style="1" customWidth="1"/>
    <col min="12570" max="12570" width="18.375" style="1" bestFit="1" customWidth="1"/>
    <col min="12571" max="12571" width="3.5" style="1" bestFit="1" customWidth="1"/>
    <col min="12572" max="12572" width="18.375" style="1" bestFit="1" customWidth="1"/>
    <col min="12573" max="12573" width="3" style="1" customWidth="1"/>
    <col min="12574" max="12574" width="18.375" style="1" bestFit="1" customWidth="1"/>
    <col min="12575" max="12575" width="3.5" style="1" bestFit="1" customWidth="1"/>
    <col min="12576" max="12576" width="18.375" style="1" bestFit="1" customWidth="1"/>
    <col min="12577" max="12577" width="3" style="1" customWidth="1"/>
    <col min="12578" max="12578" width="18.375" style="1" bestFit="1" customWidth="1"/>
    <col min="12579" max="12579" width="3.5" style="1" bestFit="1" customWidth="1"/>
    <col min="12580" max="12580" width="18.375" style="1" bestFit="1" customWidth="1"/>
    <col min="12581" max="12581" width="3" style="1" customWidth="1"/>
    <col min="12582" max="12582" width="18.375" style="1" bestFit="1" customWidth="1"/>
    <col min="12583" max="12583" width="3.5" style="1" bestFit="1" customWidth="1"/>
    <col min="12584" max="12584" width="18.375" style="1" bestFit="1" customWidth="1"/>
    <col min="12585" max="12585" width="3" style="1" customWidth="1"/>
    <col min="12586" max="12586" width="18.375" style="1" bestFit="1" customWidth="1"/>
    <col min="12587" max="12587" width="3.5" style="1" bestFit="1" customWidth="1"/>
    <col min="12588" max="12588" width="18.375" style="1" bestFit="1" customWidth="1"/>
    <col min="12589" max="12820" width="9" style="1"/>
    <col min="12821" max="12821" width="3" style="1" customWidth="1"/>
    <col min="12822" max="12822" width="18.375" style="1" bestFit="1" customWidth="1"/>
    <col min="12823" max="12823" width="3.5" style="1" bestFit="1" customWidth="1"/>
    <col min="12824" max="12824" width="18.375" style="1" bestFit="1" customWidth="1"/>
    <col min="12825" max="12825" width="3" style="1" customWidth="1"/>
    <col min="12826" max="12826" width="18.375" style="1" bestFit="1" customWidth="1"/>
    <col min="12827" max="12827" width="3.5" style="1" bestFit="1" customWidth="1"/>
    <col min="12828" max="12828" width="18.375" style="1" bestFit="1" customWidth="1"/>
    <col min="12829" max="12829" width="3" style="1" customWidth="1"/>
    <col min="12830" max="12830" width="18.375" style="1" bestFit="1" customWidth="1"/>
    <col min="12831" max="12831" width="3.5" style="1" bestFit="1" customWidth="1"/>
    <col min="12832" max="12832" width="18.375" style="1" bestFit="1" customWidth="1"/>
    <col min="12833" max="12833" width="3" style="1" customWidth="1"/>
    <col min="12834" max="12834" width="18.375" style="1" bestFit="1" customWidth="1"/>
    <col min="12835" max="12835" width="3.5" style="1" bestFit="1" customWidth="1"/>
    <col min="12836" max="12836" width="18.375" style="1" bestFit="1" customWidth="1"/>
    <col min="12837" max="12837" width="3" style="1" customWidth="1"/>
    <col min="12838" max="12838" width="18.375" style="1" bestFit="1" customWidth="1"/>
    <col min="12839" max="12839" width="3.5" style="1" bestFit="1" customWidth="1"/>
    <col min="12840" max="12840" width="18.375" style="1" bestFit="1" customWidth="1"/>
    <col min="12841" max="12841" width="3" style="1" customWidth="1"/>
    <col min="12842" max="12842" width="18.375" style="1" bestFit="1" customWidth="1"/>
    <col min="12843" max="12843" width="3.5" style="1" bestFit="1" customWidth="1"/>
    <col min="12844" max="12844" width="18.375" style="1" bestFit="1" customWidth="1"/>
    <col min="12845" max="13076" width="9" style="1"/>
    <col min="13077" max="13077" width="3" style="1" customWidth="1"/>
    <col min="13078" max="13078" width="18.375" style="1" bestFit="1" customWidth="1"/>
    <col min="13079" max="13079" width="3.5" style="1" bestFit="1" customWidth="1"/>
    <col min="13080" max="13080" width="18.375" style="1" bestFit="1" customWidth="1"/>
    <col min="13081" max="13081" width="3" style="1" customWidth="1"/>
    <col min="13082" max="13082" width="18.375" style="1" bestFit="1" customWidth="1"/>
    <col min="13083" max="13083" width="3.5" style="1" bestFit="1" customWidth="1"/>
    <col min="13084" max="13084" width="18.375" style="1" bestFit="1" customWidth="1"/>
    <col min="13085" max="13085" width="3" style="1" customWidth="1"/>
    <col min="13086" max="13086" width="18.375" style="1" bestFit="1" customWidth="1"/>
    <col min="13087" max="13087" width="3.5" style="1" bestFit="1" customWidth="1"/>
    <col min="13088" max="13088" width="18.375" style="1" bestFit="1" customWidth="1"/>
    <col min="13089" max="13089" width="3" style="1" customWidth="1"/>
    <col min="13090" max="13090" width="18.375" style="1" bestFit="1" customWidth="1"/>
    <col min="13091" max="13091" width="3.5" style="1" bestFit="1" customWidth="1"/>
    <col min="13092" max="13092" width="18.375" style="1" bestFit="1" customWidth="1"/>
    <col min="13093" max="13093" width="3" style="1" customWidth="1"/>
    <col min="13094" max="13094" width="18.375" style="1" bestFit="1" customWidth="1"/>
    <col min="13095" max="13095" width="3.5" style="1" bestFit="1" customWidth="1"/>
    <col min="13096" max="13096" width="18.375" style="1" bestFit="1" customWidth="1"/>
    <col min="13097" max="13097" width="3" style="1" customWidth="1"/>
    <col min="13098" max="13098" width="18.375" style="1" bestFit="1" customWidth="1"/>
    <col min="13099" max="13099" width="3.5" style="1" bestFit="1" customWidth="1"/>
    <col min="13100" max="13100" width="18.375" style="1" bestFit="1" customWidth="1"/>
    <col min="13101" max="13332" width="9" style="1"/>
    <col min="13333" max="13333" width="3" style="1" customWidth="1"/>
    <col min="13334" max="13334" width="18.375" style="1" bestFit="1" customWidth="1"/>
    <col min="13335" max="13335" width="3.5" style="1" bestFit="1" customWidth="1"/>
    <col min="13336" max="13336" width="18.375" style="1" bestFit="1" customWidth="1"/>
    <col min="13337" max="13337" width="3" style="1" customWidth="1"/>
    <col min="13338" max="13338" width="18.375" style="1" bestFit="1" customWidth="1"/>
    <col min="13339" max="13339" width="3.5" style="1" bestFit="1" customWidth="1"/>
    <col min="13340" max="13340" width="18.375" style="1" bestFit="1" customWidth="1"/>
    <col min="13341" max="13341" width="3" style="1" customWidth="1"/>
    <col min="13342" max="13342" width="18.375" style="1" bestFit="1" customWidth="1"/>
    <col min="13343" max="13343" width="3.5" style="1" bestFit="1" customWidth="1"/>
    <col min="13344" max="13344" width="18.375" style="1" bestFit="1" customWidth="1"/>
    <col min="13345" max="13345" width="3" style="1" customWidth="1"/>
    <col min="13346" max="13346" width="18.375" style="1" bestFit="1" customWidth="1"/>
    <col min="13347" max="13347" width="3.5" style="1" bestFit="1" customWidth="1"/>
    <col min="13348" max="13348" width="18.375" style="1" bestFit="1" customWidth="1"/>
    <col min="13349" max="13349" width="3" style="1" customWidth="1"/>
    <col min="13350" max="13350" width="18.375" style="1" bestFit="1" customWidth="1"/>
    <col min="13351" max="13351" width="3.5" style="1" bestFit="1" customWidth="1"/>
    <col min="13352" max="13352" width="18.375" style="1" bestFit="1" customWidth="1"/>
    <col min="13353" max="13353" width="3" style="1" customWidth="1"/>
    <col min="13354" max="13354" width="18.375" style="1" bestFit="1" customWidth="1"/>
    <col min="13355" max="13355" width="3.5" style="1" bestFit="1" customWidth="1"/>
    <col min="13356" max="13356" width="18.375" style="1" bestFit="1" customWidth="1"/>
    <col min="13357" max="13588" width="9" style="1"/>
    <col min="13589" max="13589" width="3" style="1" customWidth="1"/>
    <col min="13590" max="13590" width="18.375" style="1" bestFit="1" customWidth="1"/>
    <col min="13591" max="13591" width="3.5" style="1" bestFit="1" customWidth="1"/>
    <col min="13592" max="13592" width="18.375" style="1" bestFit="1" customWidth="1"/>
    <col min="13593" max="13593" width="3" style="1" customWidth="1"/>
    <col min="13594" max="13594" width="18.375" style="1" bestFit="1" customWidth="1"/>
    <col min="13595" max="13595" width="3.5" style="1" bestFit="1" customWidth="1"/>
    <col min="13596" max="13596" width="18.375" style="1" bestFit="1" customWidth="1"/>
    <col min="13597" max="13597" width="3" style="1" customWidth="1"/>
    <col min="13598" max="13598" width="18.375" style="1" bestFit="1" customWidth="1"/>
    <col min="13599" max="13599" width="3.5" style="1" bestFit="1" customWidth="1"/>
    <col min="13600" max="13600" width="18.375" style="1" bestFit="1" customWidth="1"/>
    <col min="13601" max="13601" width="3" style="1" customWidth="1"/>
    <col min="13602" max="13602" width="18.375" style="1" bestFit="1" customWidth="1"/>
    <col min="13603" max="13603" width="3.5" style="1" bestFit="1" customWidth="1"/>
    <col min="13604" max="13604" width="18.375" style="1" bestFit="1" customWidth="1"/>
    <col min="13605" max="13605" width="3" style="1" customWidth="1"/>
    <col min="13606" max="13606" width="18.375" style="1" bestFit="1" customWidth="1"/>
    <col min="13607" max="13607" width="3.5" style="1" bestFit="1" customWidth="1"/>
    <col min="13608" max="13608" width="18.375" style="1" bestFit="1" customWidth="1"/>
    <col min="13609" max="13609" width="3" style="1" customWidth="1"/>
    <col min="13610" max="13610" width="18.375" style="1" bestFit="1" customWidth="1"/>
    <col min="13611" max="13611" width="3.5" style="1" bestFit="1" customWidth="1"/>
    <col min="13612" max="13612" width="18.375" style="1" bestFit="1" customWidth="1"/>
    <col min="13613" max="13844" width="9" style="1"/>
    <col min="13845" max="13845" width="3" style="1" customWidth="1"/>
    <col min="13846" max="13846" width="18.375" style="1" bestFit="1" customWidth="1"/>
    <col min="13847" max="13847" width="3.5" style="1" bestFit="1" customWidth="1"/>
    <col min="13848" max="13848" width="18.375" style="1" bestFit="1" customWidth="1"/>
    <col min="13849" max="13849" width="3" style="1" customWidth="1"/>
    <col min="13850" max="13850" width="18.375" style="1" bestFit="1" customWidth="1"/>
    <col min="13851" max="13851" width="3.5" style="1" bestFit="1" customWidth="1"/>
    <col min="13852" max="13852" width="18.375" style="1" bestFit="1" customWidth="1"/>
    <col min="13853" max="13853" width="3" style="1" customWidth="1"/>
    <col min="13854" max="13854" width="18.375" style="1" bestFit="1" customWidth="1"/>
    <col min="13855" max="13855" width="3.5" style="1" bestFit="1" customWidth="1"/>
    <col min="13856" max="13856" width="18.375" style="1" bestFit="1" customWidth="1"/>
    <col min="13857" max="13857" width="3" style="1" customWidth="1"/>
    <col min="13858" max="13858" width="18.375" style="1" bestFit="1" customWidth="1"/>
    <col min="13859" max="13859" width="3.5" style="1" bestFit="1" customWidth="1"/>
    <col min="13860" max="13860" width="18.375" style="1" bestFit="1" customWidth="1"/>
    <col min="13861" max="13861" width="3" style="1" customWidth="1"/>
    <col min="13862" max="13862" width="18.375" style="1" bestFit="1" customWidth="1"/>
    <col min="13863" max="13863" width="3.5" style="1" bestFit="1" customWidth="1"/>
    <col min="13864" max="13864" width="18.375" style="1" bestFit="1" customWidth="1"/>
    <col min="13865" max="13865" width="3" style="1" customWidth="1"/>
    <col min="13866" max="13866" width="18.375" style="1" bestFit="1" customWidth="1"/>
    <col min="13867" max="13867" width="3.5" style="1" bestFit="1" customWidth="1"/>
    <col min="13868" max="13868" width="18.375" style="1" bestFit="1" customWidth="1"/>
    <col min="13869" max="14100" width="9" style="1"/>
    <col min="14101" max="14101" width="3" style="1" customWidth="1"/>
    <col min="14102" max="14102" width="18.375" style="1" bestFit="1" customWidth="1"/>
    <col min="14103" max="14103" width="3.5" style="1" bestFit="1" customWidth="1"/>
    <col min="14104" max="14104" width="18.375" style="1" bestFit="1" customWidth="1"/>
    <col min="14105" max="14105" width="3" style="1" customWidth="1"/>
    <col min="14106" max="14106" width="18.375" style="1" bestFit="1" customWidth="1"/>
    <col min="14107" max="14107" width="3.5" style="1" bestFit="1" customWidth="1"/>
    <col min="14108" max="14108" width="18.375" style="1" bestFit="1" customWidth="1"/>
    <col min="14109" max="14109" width="3" style="1" customWidth="1"/>
    <col min="14110" max="14110" width="18.375" style="1" bestFit="1" customWidth="1"/>
    <col min="14111" max="14111" width="3.5" style="1" bestFit="1" customWidth="1"/>
    <col min="14112" max="14112" width="18.375" style="1" bestFit="1" customWidth="1"/>
    <col min="14113" max="14113" width="3" style="1" customWidth="1"/>
    <col min="14114" max="14114" width="18.375" style="1" bestFit="1" customWidth="1"/>
    <col min="14115" max="14115" width="3.5" style="1" bestFit="1" customWidth="1"/>
    <col min="14116" max="14116" width="18.375" style="1" bestFit="1" customWidth="1"/>
    <col min="14117" max="14117" width="3" style="1" customWidth="1"/>
    <col min="14118" max="14118" width="18.375" style="1" bestFit="1" customWidth="1"/>
    <col min="14119" max="14119" width="3.5" style="1" bestFit="1" customWidth="1"/>
    <col min="14120" max="14120" width="18.375" style="1" bestFit="1" customWidth="1"/>
    <col min="14121" max="14121" width="3" style="1" customWidth="1"/>
    <col min="14122" max="14122" width="18.375" style="1" bestFit="1" customWidth="1"/>
    <col min="14123" max="14123" width="3.5" style="1" bestFit="1" customWidth="1"/>
    <col min="14124" max="14124" width="18.375" style="1" bestFit="1" customWidth="1"/>
    <col min="14125" max="14356" width="9" style="1"/>
    <col min="14357" max="14357" width="3" style="1" customWidth="1"/>
    <col min="14358" max="14358" width="18.375" style="1" bestFit="1" customWidth="1"/>
    <col min="14359" max="14359" width="3.5" style="1" bestFit="1" customWidth="1"/>
    <col min="14360" max="14360" width="18.375" style="1" bestFit="1" customWidth="1"/>
    <col min="14361" max="14361" width="3" style="1" customWidth="1"/>
    <col min="14362" max="14362" width="18.375" style="1" bestFit="1" customWidth="1"/>
    <col min="14363" max="14363" width="3.5" style="1" bestFit="1" customWidth="1"/>
    <col min="14364" max="14364" width="18.375" style="1" bestFit="1" customWidth="1"/>
    <col min="14365" max="14365" width="3" style="1" customWidth="1"/>
    <col min="14366" max="14366" width="18.375" style="1" bestFit="1" customWidth="1"/>
    <col min="14367" max="14367" width="3.5" style="1" bestFit="1" customWidth="1"/>
    <col min="14368" max="14368" width="18.375" style="1" bestFit="1" customWidth="1"/>
    <col min="14369" max="14369" width="3" style="1" customWidth="1"/>
    <col min="14370" max="14370" width="18.375" style="1" bestFit="1" customWidth="1"/>
    <col min="14371" max="14371" width="3.5" style="1" bestFit="1" customWidth="1"/>
    <col min="14372" max="14372" width="18.375" style="1" bestFit="1" customWidth="1"/>
    <col min="14373" max="14373" width="3" style="1" customWidth="1"/>
    <col min="14374" max="14374" width="18.375" style="1" bestFit="1" customWidth="1"/>
    <col min="14375" max="14375" width="3.5" style="1" bestFit="1" customWidth="1"/>
    <col min="14376" max="14376" width="18.375" style="1" bestFit="1" customWidth="1"/>
    <col min="14377" max="14377" width="3" style="1" customWidth="1"/>
    <col min="14378" max="14378" width="18.375" style="1" bestFit="1" customWidth="1"/>
    <col min="14379" max="14379" width="3.5" style="1" bestFit="1" customWidth="1"/>
    <col min="14380" max="14380" width="18.375" style="1" bestFit="1" customWidth="1"/>
    <col min="14381" max="14612" width="9" style="1"/>
    <col min="14613" max="14613" width="3" style="1" customWidth="1"/>
    <col min="14614" max="14614" width="18.375" style="1" bestFit="1" customWidth="1"/>
    <col min="14615" max="14615" width="3.5" style="1" bestFit="1" customWidth="1"/>
    <col min="14616" max="14616" width="18.375" style="1" bestFit="1" customWidth="1"/>
    <col min="14617" max="14617" width="3" style="1" customWidth="1"/>
    <col min="14618" max="14618" width="18.375" style="1" bestFit="1" customWidth="1"/>
    <col min="14619" max="14619" width="3.5" style="1" bestFit="1" customWidth="1"/>
    <col min="14620" max="14620" width="18.375" style="1" bestFit="1" customWidth="1"/>
    <col min="14621" max="14621" width="3" style="1" customWidth="1"/>
    <col min="14622" max="14622" width="18.375" style="1" bestFit="1" customWidth="1"/>
    <col min="14623" max="14623" width="3.5" style="1" bestFit="1" customWidth="1"/>
    <col min="14624" max="14624" width="18.375" style="1" bestFit="1" customWidth="1"/>
    <col min="14625" max="14625" width="3" style="1" customWidth="1"/>
    <col min="14626" max="14626" width="18.375" style="1" bestFit="1" customWidth="1"/>
    <col min="14627" max="14627" width="3.5" style="1" bestFit="1" customWidth="1"/>
    <col min="14628" max="14628" width="18.375" style="1" bestFit="1" customWidth="1"/>
    <col min="14629" max="14629" width="3" style="1" customWidth="1"/>
    <col min="14630" max="14630" width="18.375" style="1" bestFit="1" customWidth="1"/>
    <col min="14631" max="14631" width="3.5" style="1" bestFit="1" customWidth="1"/>
    <col min="14632" max="14632" width="18.375" style="1" bestFit="1" customWidth="1"/>
    <col min="14633" max="14633" width="3" style="1" customWidth="1"/>
    <col min="14634" max="14634" width="18.375" style="1" bestFit="1" customWidth="1"/>
    <col min="14635" max="14635" width="3.5" style="1" bestFit="1" customWidth="1"/>
    <col min="14636" max="14636" width="18.375" style="1" bestFit="1" customWidth="1"/>
    <col min="14637" max="14868" width="9" style="1"/>
    <col min="14869" max="14869" width="3" style="1" customWidth="1"/>
    <col min="14870" max="14870" width="18.375" style="1" bestFit="1" customWidth="1"/>
    <col min="14871" max="14871" width="3.5" style="1" bestFit="1" customWidth="1"/>
    <col min="14872" max="14872" width="18.375" style="1" bestFit="1" customWidth="1"/>
    <col min="14873" max="14873" width="3" style="1" customWidth="1"/>
    <col min="14874" max="14874" width="18.375" style="1" bestFit="1" customWidth="1"/>
    <col min="14875" max="14875" width="3.5" style="1" bestFit="1" customWidth="1"/>
    <col min="14876" max="14876" width="18.375" style="1" bestFit="1" customWidth="1"/>
    <col min="14877" max="14877" width="3" style="1" customWidth="1"/>
    <col min="14878" max="14878" width="18.375" style="1" bestFit="1" customWidth="1"/>
    <col min="14879" max="14879" width="3.5" style="1" bestFit="1" customWidth="1"/>
    <col min="14880" max="14880" width="18.375" style="1" bestFit="1" customWidth="1"/>
    <col min="14881" max="14881" width="3" style="1" customWidth="1"/>
    <col min="14882" max="14882" width="18.375" style="1" bestFit="1" customWidth="1"/>
    <col min="14883" max="14883" width="3.5" style="1" bestFit="1" customWidth="1"/>
    <col min="14884" max="14884" width="18.375" style="1" bestFit="1" customWidth="1"/>
    <col min="14885" max="14885" width="3" style="1" customWidth="1"/>
    <col min="14886" max="14886" width="18.375" style="1" bestFit="1" customWidth="1"/>
    <col min="14887" max="14887" width="3.5" style="1" bestFit="1" customWidth="1"/>
    <col min="14888" max="14888" width="18.375" style="1" bestFit="1" customWidth="1"/>
    <col min="14889" max="14889" width="3" style="1" customWidth="1"/>
    <col min="14890" max="14890" width="18.375" style="1" bestFit="1" customWidth="1"/>
    <col min="14891" max="14891" width="3.5" style="1" bestFit="1" customWidth="1"/>
    <col min="14892" max="14892" width="18.375" style="1" bestFit="1" customWidth="1"/>
    <col min="14893" max="15124" width="9" style="1"/>
    <col min="15125" max="15125" width="3" style="1" customWidth="1"/>
    <col min="15126" max="15126" width="18.375" style="1" bestFit="1" customWidth="1"/>
    <col min="15127" max="15127" width="3.5" style="1" bestFit="1" customWidth="1"/>
    <col min="15128" max="15128" width="18.375" style="1" bestFit="1" customWidth="1"/>
    <col min="15129" max="15129" width="3" style="1" customWidth="1"/>
    <col min="15130" max="15130" width="18.375" style="1" bestFit="1" customWidth="1"/>
    <col min="15131" max="15131" width="3.5" style="1" bestFit="1" customWidth="1"/>
    <col min="15132" max="15132" width="18.375" style="1" bestFit="1" customWidth="1"/>
    <col min="15133" max="15133" width="3" style="1" customWidth="1"/>
    <col min="15134" max="15134" width="18.375" style="1" bestFit="1" customWidth="1"/>
    <col min="15135" max="15135" width="3.5" style="1" bestFit="1" customWidth="1"/>
    <col min="15136" max="15136" width="18.375" style="1" bestFit="1" customWidth="1"/>
    <col min="15137" max="15137" width="3" style="1" customWidth="1"/>
    <col min="15138" max="15138" width="18.375" style="1" bestFit="1" customWidth="1"/>
    <col min="15139" max="15139" width="3.5" style="1" bestFit="1" customWidth="1"/>
    <col min="15140" max="15140" width="18.375" style="1" bestFit="1" customWidth="1"/>
    <col min="15141" max="15141" width="3" style="1" customWidth="1"/>
    <col min="15142" max="15142" width="18.375" style="1" bestFit="1" customWidth="1"/>
    <col min="15143" max="15143" width="3.5" style="1" bestFit="1" customWidth="1"/>
    <col min="15144" max="15144" width="18.375" style="1" bestFit="1" customWidth="1"/>
    <col min="15145" max="15145" width="3" style="1" customWidth="1"/>
    <col min="15146" max="15146" width="18.375" style="1" bestFit="1" customWidth="1"/>
    <col min="15147" max="15147" width="3.5" style="1" bestFit="1" customWidth="1"/>
    <col min="15148" max="15148" width="18.375" style="1" bestFit="1" customWidth="1"/>
    <col min="15149" max="15380" width="9" style="1"/>
    <col min="15381" max="15381" width="3" style="1" customWidth="1"/>
    <col min="15382" max="15382" width="18.375" style="1" bestFit="1" customWidth="1"/>
    <col min="15383" max="15383" width="3.5" style="1" bestFit="1" customWidth="1"/>
    <col min="15384" max="15384" width="18.375" style="1" bestFit="1" customWidth="1"/>
    <col min="15385" max="15385" width="3" style="1" customWidth="1"/>
    <col min="15386" max="15386" width="18.375" style="1" bestFit="1" customWidth="1"/>
    <col min="15387" max="15387" width="3.5" style="1" bestFit="1" customWidth="1"/>
    <col min="15388" max="15388" width="18.375" style="1" bestFit="1" customWidth="1"/>
    <col min="15389" max="15389" width="3" style="1" customWidth="1"/>
    <col min="15390" max="15390" width="18.375" style="1" bestFit="1" customWidth="1"/>
    <col min="15391" max="15391" width="3.5" style="1" bestFit="1" customWidth="1"/>
    <col min="15392" max="15392" width="18.375" style="1" bestFit="1" customWidth="1"/>
    <col min="15393" max="15393" width="3" style="1" customWidth="1"/>
    <col min="15394" max="15394" width="18.375" style="1" bestFit="1" customWidth="1"/>
    <col min="15395" max="15395" width="3.5" style="1" bestFit="1" customWidth="1"/>
    <col min="15396" max="15396" width="18.375" style="1" bestFit="1" customWidth="1"/>
    <col min="15397" max="15397" width="3" style="1" customWidth="1"/>
    <col min="15398" max="15398" width="18.375" style="1" bestFit="1" customWidth="1"/>
    <col min="15399" max="15399" width="3.5" style="1" bestFit="1" customWidth="1"/>
    <col min="15400" max="15400" width="18.375" style="1" bestFit="1" customWidth="1"/>
    <col min="15401" max="15401" width="3" style="1" customWidth="1"/>
    <col min="15402" max="15402" width="18.375" style="1" bestFit="1" customWidth="1"/>
    <col min="15403" max="15403" width="3.5" style="1" bestFit="1" customWidth="1"/>
    <col min="15404" max="15404" width="18.375" style="1" bestFit="1" customWidth="1"/>
    <col min="15405" max="15636" width="9" style="1"/>
    <col min="15637" max="15637" width="3" style="1" customWidth="1"/>
    <col min="15638" max="15638" width="18.375" style="1" bestFit="1" customWidth="1"/>
    <col min="15639" max="15639" width="3.5" style="1" bestFit="1" customWidth="1"/>
    <col min="15640" max="15640" width="18.375" style="1" bestFit="1" customWidth="1"/>
    <col min="15641" max="15641" width="3" style="1" customWidth="1"/>
    <col min="15642" max="15642" width="18.375" style="1" bestFit="1" customWidth="1"/>
    <col min="15643" max="15643" width="3.5" style="1" bestFit="1" customWidth="1"/>
    <col min="15644" max="15644" width="18.375" style="1" bestFit="1" customWidth="1"/>
    <col min="15645" max="15645" width="3" style="1" customWidth="1"/>
    <col min="15646" max="15646" width="18.375" style="1" bestFit="1" customWidth="1"/>
    <col min="15647" max="15647" width="3.5" style="1" bestFit="1" customWidth="1"/>
    <col min="15648" max="15648" width="18.375" style="1" bestFit="1" customWidth="1"/>
    <col min="15649" max="15649" width="3" style="1" customWidth="1"/>
    <col min="15650" max="15650" width="18.375" style="1" bestFit="1" customWidth="1"/>
    <col min="15651" max="15651" width="3.5" style="1" bestFit="1" customWidth="1"/>
    <col min="15652" max="15652" width="18.375" style="1" bestFit="1" customWidth="1"/>
    <col min="15653" max="15653" width="3" style="1" customWidth="1"/>
    <col min="15654" max="15654" width="18.375" style="1" bestFit="1" customWidth="1"/>
    <col min="15655" max="15655" width="3.5" style="1" bestFit="1" customWidth="1"/>
    <col min="15656" max="15656" width="18.375" style="1" bestFit="1" customWidth="1"/>
    <col min="15657" max="15657" width="3" style="1" customWidth="1"/>
    <col min="15658" max="15658" width="18.375" style="1" bestFit="1" customWidth="1"/>
    <col min="15659" max="15659" width="3.5" style="1" bestFit="1" customWidth="1"/>
    <col min="15660" max="15660" width="18.375" style="1" bestFit="1" customWidth="1"/>
    <col min="15661" max="15892" width="9" style="1"/>
    <col min="15893" max="15893" width="3" style="1" customWidth="1"/>
    <col min="15894" max="15894" width="18.375" style="1" bestFit="1" customWidth="1"/>
    <col min="15895" max="15895" width="3.5" style="1" bestFit="1" customWidth="1"/>
    <col min="15896" max="15896" width="18.375" style="1" bestFit="1" customWidth="1"/>
    <col min="15897" max="15897" width="3" style="1" customWidth="1"/>
    <col min="15898" max="15898" width="18.375" style="1" bestFit="1" customWidth="1"/>
    <col min="15899" max="15899" width="3.5" style="1" bestFit="1" customWidth="1"/>
    <col min="15900" max="15900" width="18.375" style="1" bestFit="1" customWidth="1"/>
    <col min="15901" max="15901" width="3" style="1" customWidth="1"/>
    <col min="15902" max="15902" width="18.375" style="1" bestFit="1" customWidth="1"/>
    <col min="15903" max="15903" width="3.5" style="1" bestFit="1" customWidth="1"/>
    <col min="15904" max="15904" width="18.375" style="1" bestFit="1" customWidth="1"/>
    <col min="15905" max="15905" width="3" style="1" customWidth="1"/>
    <col min="15906" max="15906" width="18.375" style="1" bestFit="1" customWidth="1"/>
    <col min="15907" max="15907" width="3.5" style="1" bestFit="1" customWidth="1"/>
    <col min="15908" max="15908" width="18.375" style="1" bestFit="1" customWidth="1"/>
    <col min="15909" max="15909" width="3" style="1" customWidth="1"/>
    <col min="15910" max="15910" width="18.375" style="1" bestFit="1" customWidth="1"/>
    <col min="15911" max="15911" width="3.5" style="1" bestFit="1" customWidth="1"/>
    <col min="15912" max="15912" width="18.375" style="1" bestFit="1" customWidth="1"/>
    <col min="15913" max="15913" width="3" style="1" customWidth="1"/>
    <col min="15914" max="15914" width="18.375" style="1" bestFit="1" customWidth="1"/>
    <col min="15915" max="15915" width="3.5" style="1" bestFit="1" customWidth="1"/>
    <col min="15916" max="15916" width="18.375" style="1" bestFit="1" customWidth="1"/>
    <col min="15917" max="16148" width="9" style="1"/>
    <col min="16149" max="16149" width="3" style="1" customWidth="1"/>
    <col min="16150" max="16150" width="18.375" style="1" bestFit="1" customWidth="1"/>
    <col min="16151" max="16151" width="3.5" style="1" bestFit="1" customWidth="1"/>
    <col min="16152" max="16152" width="18.375" style="1" bestFit="1" customWidth="1"/>
    <col min="16153" max="16153" width="3" style="1" customWidth="1"/>
    <col min="16154" max="16154" width="18.375" style="1" bestFit="1" customWidth="1"/>
    <col min="16155" max="16155" width="3.5" style="1" bestFit="1" customWidth="1"/>
    <col min="16156" max="16156" width="18.375" style="1" bestFit="1" customWidth="1"/>
    <col min="16157" max="16157" width="3" style="1" customWidth="1"/>
    <col min="16158" max="16158" width="18.375" style="1" bestFit="1" customWidth="1"/>
    <col min="16159" max="16159" width="3.5" style="1" bestFit="1" customWidth="1"/>
    <col min="16160" max="16160" width="18.375" style="1" bestFit="1" customWidth="1"/>
    <col min="16161" max="16161" width="3" style="1" customWidth="1"/>
    <col min="16162" max="16162" width="18.375" style="1" bestFit="1" customWidth="1"/>
    <col min="16163" max="16163" width="3.5" style="1" bestFit="1" customWidth="1"/>
    <col min="16164" max="16164" width="18.375" style="1" bestFit="1" customWidth="1"/>
    <col min="16165" max="16165" width="3" style="1" customWidth="1"/>
    <col min="16166" max="16166" width="18.375" style="1" bestFit="1" customWidth="1"/>
    <col min="16167" max="16167" width="3.5" style="1" bestFit="1" customWidth="1"/>
    <col min="16168" max="16168" width="18.375" style="1" bestFit="1" customWidth="1"/>
    <col min="16169" max="16169" width="3" style="1" customWidth="1"/>
    <col min="16170" max="16170" width="18.375" style="1" bestFit="1" customWidth="1"/>
    <col min="16171" max="16171" width="3.5" style="1" bestFit="1" customWidth="1"/>
    <col min="16172" max="16172" width="18.375" style="1" bestFit="1" customWidth="1"/>
    <col min="16173" max="16384" width="9" style="1"/>
  </cols>
  <sheetData>
    <row r="1" spans="2:44" ht="16.149999999999999" customHeight="1" x14ac:dyDescent="0.15"/>
    <row r="2" spans="2:44" ht="18" customHeight="1" x14ac:dyDescent="0.15">
      <c r="B2" s="236" t="s">
        <v>4</v>
      </c>
      <c r="C2" s="237"/>
      <c r="D2" s="238"/>
      <c r="F2" s="236" t="s">
        <v>4</v>
      </c>
      <c r="G2" s="237"/>
      <c r="H2" s="238"/>
      <c r="J2" s="236" t="s">
        <v>4</v>
      </c>
      <c r="K2" s="237"/>
      <c r="L2" s="238"/>
      <c r="N2" s="236" t="s">
        <v>4</v>
      </c>
      <c r="O2" s="237"/>
      <c r="P2" s="238"/>
      <c r="R2" s="236" t="s">
        <v>4</v>
      </c>
      <c r="S2" s="237"/>
      <c r="T2" s="238"/>
      <c r="V2" s="236" t="s">
        <v>4</v>
      </c>
      <c r="W2" s="237"/>
      <c r="X2" s="238"/>
      <c r="Z2" s="236" t="s">
        <v>4</v>
      </c>
      <c r="AA2" s="237"/>
      <c r="AB2" s="238"/>
      <c r="AD2" s="236" t="s">
        <v>4</v>
      </c>
      <c r="AE2" s="237"/>
      <c r="AF2" s="238"/>
      <c r="AH2" s="236" t="s">
        <v>4</v>
      </c>
      <c r="AI2" s="237"/>
      <c r="AJ2" s="238"/>
      <c r="AL2" s="236" t="s">
        <v>4</v>
      </c>
      <c r="AM2" s="237"/>
      <c r="AN2" s="238"/>
      <c r="AP2" s="236" t="s">
        <v>4</v>
      </c>
      <c r="AQ2" s="237"/>
      <c r="AR2" s="238"/>
    </row>
    <row r="3" spans="2:44" ht="18" customHeight="1" x14ac:dyDescent="0.15">
      <c r="B3" s="5" t="s">
        <v>5</v>
      </c>
      <c r="C3" s="6" t="s">
        <v>6</v>
      </c>
      <c r="D3" s="7" t="s">
        <v>7</v>
      </c>
      <c r="F3" s="5" t="s">
        <v>5</v>
      </c>
      <c r="G3" s="6" t="s">
        <v>6</v>
      </c>
      <c r="H3" s="7" t="s">
        <v>7</v>
      </c>
      <c r="J3" s="5" t="s">
        <v>5</v>
      </c>
      <c r="K3" s="6" t="s">
        <v>6</v>
      </c>
      <c r="L3" s="7" t="s">
        <v>7</v>
      </c>
      <c r="N3" s="5" t="s">
        <v>5</v>
      </c>
      <c r="O3" s="6" t="s">
        <v>6</v>
      </c>
      <c r="P3" s="7" t="s">
        <v>7</v>
      </c>
      <c r="R3" s="5" t="s">
        <v>5</v>
      </c>
      <c r="S3" s="6" t="s">
        <v>6</v>
      </c>
      <c r="T3" s="7" t="s">
        <v>7</v>
      </c>
      <c r="V3" s="5" t="s">
        <v>5</v>
      </c>
      <c r="W3" s="6" t="s">
        <v>6</v>
      </c>
      <c r="X3" s="7" t="s">
        <v>7</v>
      </c>
      <c r="Z3" s="43" t="s">
        <v>5</v>
      </c>
      <c r="AA3" s="6" t="s">
        <v>6</v>
      </c>
      <c r="AB3" s="44" t="s">
        <v>7</v>
      </c>
      <c r="AD3" s="43" t="s">
        <v>5</v>
      </c>
      <c r="AE3" s="6" t="s">
        <v>6</v>
      </c>
      <c r="AF3" s="44" t="s">
        <v>7</v>
      </c>
      <c r="AH3" s="43" t="s">
        <v>5</v>
      </c>
      <c r="AI3" s="6" t="s">
        <v>6</v>
      </c>
      <c r="AJ3" s="44" t="s">
        <v>7</v>
      </c>
      <c r="AL3" s="43" t="s">
        <v>5</v>
      </c>
      <c r="AM3" s="6" t="s">
        <v>6</v>
      </c>
      <c r="AN3" s="44" t="s">
        <v>7</v>
      </c>
      <c r="AP3" s="43" t="s">
        <v>5</v>
      </c>
      <c r="AQ3" s="6" t="s">
        <v>6</v>
      </c>
      <c r="AR3" s="44" t="s">
        <v>7</v>
      </c>
    </row>
    <row r="4" spans="2:44" ht="18" customHeight="1" x14ac:dyDescent="0.15">
      <c r="B4" s="5">
        <v>38459</v>
      </c>
      <c r="C4" s="6" t="s">
        <v>6</v>
      </c>
      <c r="D4" s="7">
        <f>B4+27</f>
        <v>38486</v>
      </c>
      <c r="F4" s="5">
        <f>B32+28</f>
        <v>39271</v>
      </c>
      <c r="G4" s="6" t="s">
        <v>6</v>
      </c>
      <c r="H4" s="7">
        <f>D32+28</f>
        <v>39298</v>
      </c>
      <c r="J4" s="5">
        <f>F32+28</f>
        <v>40083</v>
      </c>
      <c r="K4" s="6" t="s">
        <v>6</v>
      </c>
      <c r="L4" s="7">
        <f>H32+28</f>
        <v>40110</v>
      </c>
      <c r="N4" s="5">
        <f>J32+28</f>
        <v>40895</v>
      </c>
      <c r="O4" s="6" t="s">
        <v>6</v>
      </c>
      <c r="P4" s="7">
        <f>L32+28</f>
        <v>40922</v>
      </c>
      <c r="R4" s="5">
        <f>N32+28</f>
        <v>41707</v>
      </c>
      <c r="S4" s="6" t="s">
        <v>6</v>
      </c>
      <c r="T4" s="7">
        <f>P32+28</f>
        <v>41734</v>
      </c>
      <c r="V4" s="5">
        <f>R32+28</f>
        <v>42519</v>
      </c>
      <c r="W4" s="6" t="s">
        <v>6</v>
      </c>
      <c r="X4" s="7">
        <f>T32+28</f>
        <v>42546</v>
      </c>
      <c r="Z4" s="43">
        <f>V32+28</f>
        <v>43331</v>
      </c>
      <c r="AA4" s="6" t="s">
        <v>6</v>
      </c>
      <c r="AB4" s="44">
        <f>X32+28</f>
        <v>43358</v>
      </c>
      <c r="AD4" s="43">
        <f>Z32+28</f>
        <v>44143</v>
      </c>
      <c r="AE4" s="6" t="s">
        <v>6</v>
      </c>
      <c r="AF4" s="44">
        <f>AB32+28</f>
        <v>44170</v>
      </c>
      <c r="AH4" s="43">
        <f>AD32+28</f>
        <v>44955</v>
      </c>
      <c r="AI4" s="6" t="s">
        <v>6</v>
      </c>
      <c r="AJ4" s="44">
        <f>AF32+28</f>
        <v>44982</v>
      </c>
      <c r="AL4" s="43">
        <f>AH32+28</f>
        <v>45767</v>
      </c>
      <c r="AM4" s="6" t="s">
        <v>6</v>
      </c>
      <c r="AN4" s="44">
        <f>AJ32+28</f>
        <v>45794</v>
      </c>
      <c r="AP4" s="43">
        <f>AL32+28</f>
        <v>46579</v>
      </c>
      <c r="AQ4" s="6" t="s">
        <v>6</v>
      </c>
      <c r="AR4" s="44">
        <f>AN32+28</f>
        <v>46606</v>
      </c>
    </row>
    <row r="5" spans="2:44" ht="18" customHeight="1" x14ac:dyDescent="0.15">
      <c r="B5" s="5">
        <f>B4+28</f>
        <v>38487</v>
      </c>
      <c r="C5" s="6" t="s">
        <v>6</v>
      </c>
      <c r="D5" s="7">
        <f>D4+28</f>
        <v>38514</v>
      </c>
      <c r="F5" s="5">
        <f>F4+28</f>
        <v>39299</v>
      </c>
      <c r="G5" s="6" t="s">
        <v>6</v>
      </c>
      <c r="H5" s="7">
        <f>H4+28</f>
        <v>39326</v>
      </c>
      <c r="J5" s="5">
        <f>J4+28</f>
        <v>40111</v>
      </c>
      <c r="K5" s="6" t="s">
        <v>6</v>
      </c>
      <c r="L5" s="7">
        <f>L4+28</f>
        <v>40138</v>
      </c>
      <c r="N5" s="5">
        <f>N4+28</f>
        <v>40923</v>
      </c>
      <c r="O5" s="6" t="s">
        <v>6</v>
      </c>
      <c r="P5" s="7">
        <f>P4+28</f>
        <v>40950</v>
      </c>
      <c r="R5" s="5">
        <f>R4+28</f>
        <v>41735</v>
      </c>
      <c r="S5" s="6" t="s">
        <v>6</v>
      </c>
      <c r="T5" s="7">
        <f>T4+28</f>
        <v>41762</v>
      </c>
      <c r="V5" s="5">
        <f>V4+28</f>
        <v>42547</v>
      </c>
      <c r="W5" s="6" t="s">
        <v>6</v>
      </c>
      <c r="X5" s="7">
        <f>X4+28</f>
        <v>42574</v>
      </c>
      <c r="Z5" s="43">
        <f>Z4+28</f>
        <v>43359</v>
      </c>
      <c r="AA5" s="6" t="s">
        <v>6</v>
      </c>
      <c r="AB5" s="44">
        <f>AB4+28</f>
        <v>43386</v>
      </c>
      <c r="AD5" s="43">
        <f>AD4+28</f>
        <v>44171</v>
      </c>
      <c r="AE5" s="6" t="s">
        <v>6</v>
      </c>
      <c r="AF5" s="44">
        <f>AF4+28</f>
        <v>44198</v>
      </c>
      <c r="AH5" s="43">
        <f>AH4+28</f>
        <v>44983</v>
      </c>
      <c r="AI5" s="6" t="s">
        <v>6</v>
      </c>
      <c r="AJ5" s="44">
        <f>AJ4+28</f>
        <v>45010</v>
      </c>
      <c r="AL5" s="43">
        <f>AL4+28</f>
        <v>45795</v>
      </c>
      <c r="AM5" s="6" t="s">
        <v>6</v>
      </c>
      <c r="AN5" s="44">
        <f>AN4+28</f>
        <v>45822</v>
      </c>
      <c r="AP5" s="43">
        <f>AP4+28</f>
        <v>46607</v>
      </c>
      <c r="AQ5" s="6" t="s">
        <v>6</v>
      </c>
      <c r="AR5" s="44">
        <f>AR4+28</f>
        <v>46634</v>
      </c>
    </row>
    <row r="6" spans="2:44" ht="18" customHeight="1" x14ac:dyDescent="0.15">
      <c r="B6" s="5">
        <f t="shared" ref="B6:B32" si="0">B5+28</f>
        <v>38515</v>
      </c>
      <c r="C6" s="6" t="s">
        <v>6</v>
      </c>
      <c r="D6" s="7">
        <f t="shared" ref="D6:D32" si="1">D5+28</f>
        <v>38542</v>
      </c>
      <c r="F6" s="5">
        <f t="shared" ref="F6:F32" si="2">F5+28</f>
        <v>39327</v>
      </c>
      <c r="G6" s="6" t="s">
        <v>6</v>
      </c>
      <c r="H6" s="7">
        <f t="shared" ref="H6:H32" si="3">H5+28</f>
        <v>39354</v>
      </c>
      <c r="J6" s="5">
        <f t="shared" ref="J6:J32" si="4">J5+28</f>
        <v>40139</v>
      </c>
      <c r="K6" s="6" t="s">
        <v>6</v>
      </c>
      <c r="L6" s="7">
        <f t="shared" ref="L6:L32" si="5">L5+28</f>
        <v>40166</v>
      </c>
      <c r="N6" s="5">
        <f t="shared" ref="N6:N32" si="6">N5+28</f>
        <v>40951</v>
      </c>
      <c r="O6" s="6" t="s">
        <v>6</v>
      </c>
      <c r="P6" s="7">
        <f t="shared" ref="P6:P32" si="7">P5+28</f>
        <v>40978</v>
      </c>
      <c r="R6" s="5">
        <f t="shared" ref="R6:R32" si="8">R5+28</f>
        <v>41763</v>
      </c>
      <c r="S6" s="6" t="s">
        <v>6</v>
      </c>
      <c r="T6" s="7">
        <f t="shared" ref="T6:T32" si="9">T5+28</f>
        <v>41790</v>
      </c>
      <c r="V6" s="5">
        <f t="shared" ref="V6:V32" si="10">V5+28</f>
        <v>42575</v>
      </c>
      <c r="W6" s="6" t="s">
        <v>6</v>
      </c>
      <c r="X6" s="7">
        <f t="shared" ref="X6:X32" si="11">X5+28</f>
        <v>42602</v>
      </c>
      <c r="Z6" s="43">
        <f t="shared" ref="Z6:Z32" si="12">Z5+28</f>
        <v>43387</v>
      </c>
      <c r="AA6" s="6" t="s">
        <v>6</v>
      </c>
      <c r="AB6" s="44">
        <f t="shared" ref="AB6:AB32" si="13">AB5+28</f>
        <v>43414</v>
      </c>
      <c r="AD6" s="43">
        <f t="shared" ref="AD6:AD32" si="14">AD5+28</f>
        <v>44199</v>
      </c>
      <c r="AE6" s="6" t="s">
        <v>6</v>
      </c>
      <c r="AF6" s="44">
        <f t="shared" ref="AF6:AF32" si="15">AF5+28</f>
        <v>44226</v>
      </c>
      <c r="AH6" s="43">
        <f t="shared" ref="AH6:AH32" si="16">AH5+28</f>
        <v>45011</v>
      </c>
      <c r="AI6" s="6" t="s">
        <v>6</v>
      </c>
      <c r="AJ6" s="44">
        <f t="shared" ref="AJ6:AJ32" si="17">AJ5+28</f>
        <v>45038</v>
      </c>
      <c r="AL6" s="43">
        <f t="shared" ref="AL6:AL32" si="18">AL5+28</f>
        <v>45823</v>
      </c>
      <c r="AM6" s="6" t="s">
        <v>6</v>
      </c>
      <c r="AN6" s="44">
        <f t="shared" ref="AN6:AN32" si="19">AN5+28</f>
        <v>45850</v>
      </c>
      <c r="AP6" s="43">
        <f t="shared" ref="AP6:AP32" si="20">AP5+28</f>
        <v>46635</v>
      </c>
      <c r="AQ6" s="6" t="s">
        <v>6</v>
      </c>
      <c r="AR6" s="44">
        <f t="shared" ref="AR6:AR32" si="21">AR5+28</f>
        <v>46662</v>
      </c>
    </row>
    <row r="7" spans="2:44" ht="18" customHeight="1" x14ac:dyDescent="0.15">
      <c r="B7" s="5">
        <f t="shared" si="0"/>
        <v>38543</v>
      </c>
      <c r="C7" s="6" t="s">
        <v>6</v>
      </c>
      <c r="D7" s="7">
        <f t="shared" si="1"/>
        <v>38570</v>
      </c>
      <c r="F7" s="5">
        <f t="shared" si="2"/>
        <v>39355</v>
      </c>
      <c r="G7" s="6" t="s">
        <v>6</v>
      </c>
      <c r="H7" s="7">
        <f t="shared" si="3"/>
        <v>39382</v>
      </c>
      <c r="J7" s="5">
        <f t="shared" si="4"/>
        <v>40167</v>
      </c>
      <c r="K7" s="6" t="s">
        <v>6</v>
      </c>
      <c r="L7" s="7">
        <f t="shared" si="5"/>
        <v>40194</v>
      </c>
      <c r="N7" s="5">
        <f t="shared" si="6"/>
        <v>40979</v>
      </c>
      <c r="O7" s="6" t="s">
        <v>6</v>
      </c>
      <c r="P7" s="7">
        <f t="shared" si="7"/>
        <v>41006</v>
      </c>
      <c r="R7" s="5">
        <f t="shared" si="8"/>
        <v>41791</v>
      </c>
      <c r="S7" s="6" t="s">
        <v>6</v>
      </c>
      <c r="T7" s="7">
        <f t="shared" si="9"/>
        <v>41818</v>
      </c>
      <c r="V7" s="5">
        <f t="shared" si="10"/>
        <v>42603</v>
      </c>
      <c r="W7" s="6" t="s">
        <v>6</v>
      </c>
      <c r="X7" s="7">
        <f t="shared" si="11"/>
        <v>42630</v>
      </c>
      <c r="Z7" s="43">
        <f t="shared" si="12"/>
        <v>43415</v>
      </c>
      <c r="AA7" s="6" t="s">
        <v>6</v>
      </c>
      <c r="AB7" s="44">
        <f t="shared" si="13"/>
        <v>43442</v>
      </c>
      <c r="AD7" s="43">
        <f t="shared" si="14"/>
        <v>44227</v>
      </c>
      <c r="AE7" s="6" t="s">
        <v>6</v>
      </c>
      <c r="AF7" s="44">
        <f t="shared" si="15"/>
        <v>44254</v>
      </c>
      <c r="AH7" s="43">
        <f t="shared" si="16"/>
        <v>45039</v>
      </c>
      <c r="AI7" s="6" t="s">
        <v>6</v>
      </c>
      <c r="AJ7" s="44">
        <f t="shared" si="17"/>
        <v>45066</v>
      </c>
      <c r="AL7" s="43">
        <f t="shared" si="18"/>
        <v>45851</v>
      </c>
      <c r="AM7" s="6" t="s">
        <v>6</v>
      </c>
      <c r="AN7" s="44">
        <f t="shared" si="19"/>
        <v>45878</v>
      </c>
      <c r="AP7" s="43">
        <f t="shared" si="20"/>
        <v>46663</v>
      </c>
      <c r="AQ7" s="6" t="s">
        <v>6</v>
      </c>
      <c r="AR7" s="44">
        <f t="shared" si="21"/>
        <v>46690</v>
      </c>
    </row>
    <row r="8" spans="2:44" ht="18" customHeight="1" x14ac:dyDescent="0.15">
      <c r="B8" s="5">
        <f t="shared" si="0"/>
        <v>38571</v>
      </c>
      <c r="C8" s="6" t="s">
        <v>6</v>
      </c>
      <c r="D8" s="7">
        <f t="shared" si="1"/>
        <v>38598</v>
      </c>
      <c r="F8" s="5">
        <f t="shared" si="2"/>
        <v>39383</v>
      </c>
      <c r="G8" s="6" t="s">
        <v>6</v>
      </c>
      <c r="H8" s="7">
        <f t="shared" si="3"/>
        <v>39410</v>
      </c>
      <c r="J8" s="5">
        <f t="shared" si="4"/>
        <v>40195</v>
      </c>
      <c r="K8" s="6" t="s">
        <v>6</v>
      </c>
      <c r="L8" s="7">
        <f t="shared" si="5"/>
        <v>40222</v>
      </c>
      <c r="N8" s="5">
        <f t="shared" si="6"/>
        <v>41007</v>
      </c>
      <c r="O8" s="6" t="s">
        <v>6</v>
      </c>
      <c r="P8" s="7">
        <f t="shared" si="7"/>
        <v>41034</v>
      </c>
      <c r="R8" s="5">
        <f t="shared" si="8"/>
        <v>41819</v>
      </c>
      <c r="S8" s="6" t="s">
        <v>6</v>
      </c>
      <c r="T8" s="7">
        <f t="shared" si="9"/>
        <v>41846</v>
      </c>
      <c r="V8" s="5">
        <f t="shared" si="10"/>
        <v>42631</v>
      </c>
      <c r="W8" s="6" t="s">
        <v>6</v>
      </c>
      <c r="X8" s="7">
        <f t="shared" si="11"/>
        <v>42658</v>
      </c>
      <c r="Z8" s="43">
        <f t="shared" si="12"/>
        <v>43443</v>
      </c>
      <c r="AA8" s="6" t="s">
        <v>6</v>
      </c>
      <c r="AB8" s="44">
        <f t="shared" si="13"/>
        <v>43470</v>
      </c>
      <c r="AD8" s="43">
        <f t="shared" si="14"/>
        <v>44255</v>
      </c>
      <c r="AE8" s="6" t="s">
        <v>6</v>
      </c>
      <c r="AF8" s="44">
        <f t="shared" si="15"/>
        <v>44282</v>
      </c>
      <c r="AH8" s="43">
        <f t="shared" si="16"/>
        <v>45067</v>
      </c>
      <c r="AI8" s="6" t="s">
        <v>6</v>
      </c>
      <c r="AJ8" s="44">
        <f t="shared" si="17"/>
        <v>45094</v>
      </c>
      <c r="AL8" s="43">
        <f t="shared" si="18"/>
        <v>45879</v>
      </c>
      <c r="AM8" s="6" t="s">
        <v>6</v>
      </c>
      <c r="AN8" s="44">
        <f t="shared" si="19"/>
        <v>45906</v>
      </c>
      <c r="AP8" s="43">
        <f t="shared" si="20"/>
        <v>46691</v>
      </c>
      <c r="AQ8" s="6" t="s">
        <v>6</v>
      </c>
      <c r="AR8" s="44">
        <f t="shared" si="21"/>
        <v>46718</v>
      </c>
    </row>
    <row r="9" spans="2:44" ht="18" customHeight="1" x14ac:dyDescent="0.15">
      <c r="B9" s="5">
        <f t="shared" si="0"/>
        <v>38599</v>
      </c>
      <c r="C9" s="6" t="s">
        <v>6</v>
      </c>
      <c r="D9" s="7">
        <f t="shared" si="1"/>
        <v>38626</v>
      </c>
      <c r="F9" s="5">
        <f t="shared" si="2"/>
        <v>39411</v>
      </c>
      <c r="G9" s="6" t="s">
        <v>6</v>
      </c>
      <c r="H9" s="7">
        <f t="shared" si="3"/>
        <v>39438</v>
      </c>
      <c r="J9" s="5">
        <f t="shared" si="4"/>
        <v>40223</v>
      </c>
      <c r="K9" s="6" t="s">
        <v>6</v>
      </c>
      <c r="L9" s="7">
        <f t="shared" si="5"/>
        <v>40250</v>
      </c>
      <c r="N9" s="5">
        <f t="shared" si="6"/>
        <v>41035</v>
      </c>
      <c r="O9" s="6" t="s">
        <v>6</v>
      </c>
      <c r="P9" s="7">
        <f t="shared" si="7"/>
        <v>41062</v>
      </c>
      <c r="R9" s="5">
        <f t="shared" si="8"/>
        <v>41847</v>
      </c>
      <c r="S9" s="6" t="s">
        <v>6</v>
      </c>
      <c r="T9" s="7">
        <f t="shared" si="9"/>
        <v>41874</v>
      </c>
      <c r="V9" s="5">
        <f t="shared" si="10"/>
        <v>42659</v>
      </c>
      <c r="W9" s="6" t="s">
        <v>6</v>
      </c>
      <c r="X9" s="7">
        <f t="shared" si="11"/>
        <v>42686</v>
      </c>
      <c r="Z9" s="43">
        <f t="shared" si="12"/>
        <v>43471</v>
      </c>
      <c r="AA9" s="6" t="s">
        <v>6</v>
      </c>
      <c r="AB9" s="44">
        <f t="shared" si="13"/>
        <v>43498</v>
      </c>
      <c r="AD9" s="43">
        <f t="shared" si="14"/>
        <v>44283</v>
      </c>
      <c r="AE9" s="6" t="s">
        <v>6</v>
      </c>
      <c r="AF9" s="44">
        <f t="shared" si="15"/>
        <v>44310</v>
      </c>
      <c r="AH9" s="43">
        <f t="shared" si="16"/>
        <v>45095</v>
      </c>
      <c r="AI9" s="6" t="s">
        <v>6</v>
      </c>
      <c r="AJ9" s="44">
        <f t="shared" si="17"/>
        <v>45122</v>
      </c>
      <c r="AL9" s="43">
        <f t="shared" si="18"/>
        <v>45907</v>
      </c>
      <c r="AM9" s="6" t="s">
        <v>6</v>
      </c>
      <c r="AN9" s="44">
        <f t="shared" si="19"/>
        <v>45934</v>
      </c>
      <c r="AP9" s="43">
        <f t="shared" si="20"/>
        <v>46719</v>
      </c>
      <c r="AQ9" s="6" t="s">
        <v>6</v>
      </c>
      <c r="AR9" s="44">
        <f t="shared" si="21"/>
        <v>46746</v>
      </c>
    </row>
    <row r="10" spans="2:44" ht="18" customHeight="1" x14ac:dyDescent="0.15">
      <c r="B10" s="5">
        <f t="shared" si="0"/>
        <v>38627</v>
      </c>
      <c r="C10" s="6" t="s">
        <v>6</v>
      </c>
      <c r="D10" s="7">
        <f t="shared" si="1"/>
        <v>38654</v>
      </c>
      <c r="F10" s="5">
        <f t="shared" si="2"/>
        <v>39439</v>
      </c>
      <c r="G10" s="6" t="s">
        <v>6</v>
      </c>
      <c r="H10" s="7">
        <f t="shared" si="3"/>
        <v>39466</v>
      </c>
      <c r="J10" s="5">
        <f t="shared" si="4"/>
        <v>40251</v>
      </c>
      <c r="K10" s="6" t="s">
        <v>6</v>
      </c>
      <c r="L10" s="7">
        <f t="shared" si="5"/>
        <v>40278</v>
      </c>
      <c r="N10" s="5">
        <f t="shared" si="6"/>
        <v>41063</v>
      </c>
      <c r="O10" s="6" t="s">
        <v>6</v>
      </c>
      <c r="P10" s="7">
        <f t="shared" si="7"/>
        <v>41090</v>
      </c>
      <c r="R10" s="5">
        <f t="shared" si="8"/>
        <v>41875</v>
      </c>
      <c r="S10" s="6" t="s">
        <v>6</v>
      </c>
      <c r="T10" s="7">
        <f t="shared" si="9"/>
        <v>41902</v>
      </c>
      <c r="V10" s="5">
        <f t="shared" si="10"/>
        <v>42687</v>
      </c>
      <c r="W10" s="6" t="s">
        <v>6</v>
      </c>
      <c r="X10" s="7">
        <f t="shared" si="11"/>
        <v>42714</v>
      </c>
      <c r="Z10" s="43">
        <f t="shared" si="12"/>
        <v>43499</v>
      </c>
      <c r="AA10" s="6" t="s">
        <v>6</v>
      </c>
      <c r="AB10" s="44">
        <f t="shared" si="13"/>
        <v>43526</v>
      </c>
      <c r="AD10" s="43">
        <f t="shared" si="14"/>
        <v>44311</v>
      </c>
      <c r="AE10" s="6" t="s">
        <v>6</v>
      </c>
      <c r="AF10" s="44">
        <f t="shared" si="15"/>
        <v>44338</v>
      </c>
      <c r="AH10" s="43">
        <f t="shared" si="16"/>
        <v>45123</v>
      </c>
      <c r="AI10" s="6" t="s">
        <v>6</v>
      </c>
      <c r="AJ10" s="44">
        <f t="shared" si="17"/>
        <v>45150</v>
      </c>
      <c r="AL10" s="43">
        <f t="shared" si="18"/>
        <v>45935</v>
      </c>
      <c r="AM10" s="6" t="s">
        <v>6</v>
      </c>
      <c r="AN10" s="44">
        <f t="shared" si="19"/>
        <v>45962</v>
      </c>
      <c r="AP10" s="43">
        <f t="shared" si="20"/>
        <v>46747</v>
      </c>
      <c r="AQ10" s="6" t="s">
        <v>6</v>
      </c>
      <c r="AR10" s="44">
        <f t="shared" si="21"/>
        <v>46774</v>
      </c>
    </row>
    <row r="11" spans="2:44" ht="18" customHeight="1" x14ac:dyDescent="0.15">
      <c r="B11" s="5">
        <f t="shared" si="0"/>
        <v>38655</v>
      </c>
      <c r="C11" s="6" t="s">
        <v>6</v>
      </c>
      <c r="D11" s="7">
        <f t="shared" si="1"/>
        <v>38682</v>
      </c>
      <c r="F11" s="5">
        <f t="shared" si="2"/>
        <v>39467</v>
      </c>
      <c r="G11" s="6" t="s">
        <v>6</v>
      </c>
      <c r="H11" s="7">
        <f t="shared" si="3"/>
        <v>39494</v>
      </c>
      <c r="J11" s="5">
        <f t="shared" si="4"/>
        <v>40279</v>
      </c>
      <c r="K11" s="6" t="s">
        <v>6</v>
      </c>
      <c r="L11" s="7">
        <f t="shared" si="5"/>
        <v>40306</v>
      </c>
      <c r="N11" s="5">
        <f t="shared" si="6"/>
        <v>41091</v>
      </c>
      <c r="O11" s="6" t="s">
        <v>6</v>
      </c>
      <c r="P11" s="7">
        <f t="shared" si="7"/>
        <v>41118</v>
      </c>
      <c r="R11" s="5">
        <f t="shared" si="8"/>
        <v>41903</v>
      </c>
      <c r="S11" s="6" t="s">
        <v>6</v>
      </c>
      <c r="T11" s="7">
        <f t="shared" si="9"/>
        <v>41930</v>
      </c>
      <c r="V11" s="5">
        <f t="shared" si="10"/>
        <v>42715</v>
      </c>
      <c r="W11" s="6" t="s">
        <v>6</v>
      </c>
      <c r="X11" s="7">
        <f t="shared" si="11"/>
        <v>42742</v>
      </c>
      <c r="Z11" s="43">
        <f t="shared" si="12"/>
        <v>43527</v>
      </c>
      <c r="AA11" s="6" t="s">
        <v>6</v>
      </c>
      <c r="AB11" s="44">
        <f t="shared" si="13"/>
        <v>43554</v>
      </c>
      <c r="AD11" s="43">
        <f t="shared" si="14"/>
        <v>44339</v>
      </c>
      <c r="AE11" s="6" t="s">
        <v>6</v>
      </c>
      <c r="AF11" s="44">
        <f t="shared" si="15"/>
        <v>44366</v>
      </c>
      <c r="AH11" s="43">
        <f t="shared" si="16"/>
        <v>45151</v>
      </c>
      <c r="AI11" s="6" t="s">
        <v>6</v>
      </c>
      <c r="AJ11" s="44">
        <f t="shared" si="17"/>
        <v>45178</v>
      </c>
      <c r="AL11" s="43">
        <f t="shared" si="18"/>
        <v>45963</v>
      </c>
      <c r="AM11" s="6" t="s">
        <v>6</v>
      </c>
      <c r="AN11" s="44">
        <f t="shared" si="19"/>
        <v>45990</v>
      </c>
      <c r="AP11" s="43">
        <f t="shared" si="20"/>
        <v>46775</v>
      </c>
      <c r="AQ11" s="6" t="s">
        <v>6</v>
      </c>
      <c r="AR11" s="44">
        <f t="shared" si="21"/>
        <v>46802</v>
      </c>
    </row>
    <row r="12" spans="2:44" ht="18" customHeight="1" x14ac:dyDescent="0.15">
      <c r="B12" s="5">
        <f t="shared" si="0"/>
        <v>38683</v>
      </c>
      <c r="C12" s="6" t="s">
        <v>6</v>
      </c>
      <c r="D12" s="7">
        <f t="shared" si="1"/>
        <v>38710</v>
      </c>
      <c r="F12" s="5">
        <f t="shared" si="2"/>
        <v>39495</v>
      </c>
      <c r="G12" s="6" t="s">
        <v>6</v>
      </c>
      <c r="H12" s="7">
        <f t="shared" si="3"/>
        <v>39522</v>
      </c>
      <c r="J12" s="5">
        <f t="shared" si="4"/>
        <v>40307</v>
      </c>
      <c r="K12" s="6" t="s">
        <v>6</v>
      </c>
      <c r="L12" s="7">
        <f t="shared" si="5"/>
        <v>40334</v>
      </c>
      <c r="N12" s="5">
        <f t="shared" si="6"/>
        <v>41119</v>
      </c>
      <c r="O12" s="6" t="s">
        <v>6</v>
      </c>
      <c r="P12" s="7">
        <f t="shared" si="7"/>
        <v>41146</v>
      </c>
      <c r="R12" s="5">
        <f t="shared" si="8"/>
        <v>41931</v>
      </c>
      <c r="S12" s="6" t="s">
        <v>6</v>
      </c>
      <c r="T12" s="7">
        <f t="shared" si="9"/>
        <v>41958</v>
      </c>
      <c r="V12" s="5">
        <f t="shared" si="10"/>
        <v>42743</v>
      </c>
      <c r="W12" s="6" t="s">
        <v>6</v>
      </c>
      <c r="X12" s="7">
        <f t="shared" si="11"/>
        <v>42770</v>
      </c>
      <c r="Z12" s="43">
        <f t="shared" si="12"/>
        <v>43555</v>
      </c>
      <c r="AA12" s="6" t="s">
        <v>6</v>
      </c>
      <c r="AB12" s="44">
        <f t="shared" si="13"/>
        <v>43582</v>
      </c>
      <c r="AD12" s="43">
        <f t="shared" si="14"/>
        <v>44367</v>
      </c>
      <c r="AE12" s="6" t="s">
        <v>6</v>
      </c>
      <c r="AF12" s="44">
        <f t="shared" si="15"/>
        <v>44394</v>
      </c>
      <c r="AH12" s="43">
        <f t="shared" si="16"/>
        <v>45179</v>
      </c>
      <c r="AI12" s="6" t="s">
        <v>6</v>
      </c>
      <c r="AJ12" s="44">
        <f t="shared" si="17"/>
        <v>45206</v>
      </c>
      <c r="AL12" s="43">
        <f t="shared" si="18"/>
        <v>45991</v>
      </c>
      <c r="AM12" s="6" t="s">
        <v>6</v>
      </c>
      <c r="AN12" s="44">
        <f t="shared" si="19"/>
        <v>46018</v>
      </c>
      <c r="AP12" s="43">
        <f t="shared" si="20"/>
        <v>46803</v>
      </c>
      <c r="AQ12" s="6" t="s">
        <v>6</v>
      </c>
      <c r="AR12" s="44">
        <f t="shared" si="21"/>
        <v>46830</v>
      </c>
    </row>
    <row r="13" spans="2:44" ht="18" customHeight="1" x14ac:dyDescent="0.15">
      <c r="B13" s="5">
        <f t="shared" si="0"/>
        <v>38711</v>
      </c>
      <c r="C13" s="6" t="s">
        <v>6</v>
      </c>
      <c r="D13" s="7">
        <f t="shared" si="1"/>
        <v>38738</v>
      </c>
      <c r="F13" s="5">
        <f t="shared" si="2"/>
        <v>39523</v>
      </c>
      <c r="G13" s="6" t="s">
        <v>6</v>
      </c>
      <c r="H13" s="7">
        <f t="shared" si="3"/>
        <v>39550</v>
      </c>
      <c r="J13" s="5">
        <f t="shared" si="4"/>
        <v>40335</v>
      </c>
      <c r="K13" s="6" t="s">
        <v>6</v>
      </c>
      <c r="L13" s="7">
        <f t="shared" si="5"/>
        <v>40362</v>
      </c>
      <c r="N13" s="5">
        <f t="shared" si="6"/>
        <v>41147</v>
      </c>
      <c r="O13" s="6" t="s">
        <v>6</v>
      </c>
      <c r="P13" s="7">
        <f t="shared" si="7"/>
        <v>41174</v>
      </c>
      <c r="R13" s="5">
        <f t="shared" si="8"/>
        <v>41959</v>
      </c>
      <c r="S13" s="6" t="s">
        <v>6</v>
      </c>
      <c r="T13" s="7">
        <f t="shared" si="9"/>
        <v>41986</v>
      </c>
      <c r="V13" s="5">
        <f t="shared" si="10"/>
        <v>42771</v>
      </c>
      <c r="W13" s="6" t="s">
        <v>6</v>
      </c>
      <c r="X13" s="7">
        <f t="shared" si="11"/>
        <v>42798</v>
      </c>
      <c r="Z13" s="43">
        <f t="shared" si="12"/>
        <v>43583</v>
      </c>
      <c r="AA13" s="6" t="s">
        <v>6</v>
      </c>
      <c r="AB13" s="44">
        <f t="shared" si="13"/>
        <v>43610</v>
      </c>
      <c r="AD13" s="43">
        <f t="shared" si="14"/>
        <v>44395</v>
      </c>
      <c r="AE13" s="6" t="s">
        <v>6</v>
      </c>
      <c r="AF13" s="44">
        <f t="shared" si="15"/>
        <v>44422</v>
      </c>
      <c r="AH13" s="43">
        <f t="shared" si="16"/>
        <v>45207</v>
      </c>
      <c r="AI13" s="6" t="s">
        <v>6</v>
      </c>
      <c r="AJ13" s="44">
        <f t="shared" si="17"/>
        <v>45234</v>
      </c>
      <c r="AL13" s="43">
        <f t="shared" si="18"/>
        <v>46019</v>
      </c>
      <c r="AM13" s="6" t="s">
        <v>6</v>
      </c>
      <c r="AN13" s="44">
        <f t="shared" si="19"/>
        <v>46046</v>
      </c>
      <c r="AP13" s="43">
        <f t="shared" si="20"/>
        <v>46831</v>
      </c>
      <c r="AQ13" s="6" t="s">
        <v>6</v>
      </c>
      <c r="AR13" s="44">
        <f t="shared" si="21"/>
        <v>46858</v>
      </c>
    </row>
    <row r="14" spans="2:44" ht="18" customHeight="1" x14ac:dyDescent="0.15">
      <c r="B14" s="5">
        <f t="shared" si="0"/>
        <v>38739</v>
      </c>
      <c r="C14" s="6" t="s">
        <v>6</v>
      </c>
      <c r="D14" s="7">
        <f t="shared" si="1"/>
        <v>38766</v>
      </c>
      <c r="F14" s="5">
        <f t="shared" si="2"/>
        <v>39551</v>
      </c>
      <c r="G14" s="6" t="s">
        <v>6</v>
      </c>
      <c r="H14" s="7">
        <f t="shared" si="3"/>
        <v>39578</v>
      </c>
      <c r="J14" s="5">
        <f t="shared" si="4"/>
        <v>40363</v>
      </c>
      <c r="K14" s="6" t="s">
        <v>6</v>
      </c>
      <c r="L14" s="7">
        <f t="shared" si="5"/>
        <v>40390</v>
      </c>
      <c r="N14" s="5">
        <f t="shared" si="6"/>
        <v>41175</v>
      </c>
      <c r="O14" s="6" t="s">
        <v>6</v>
      </c>
      <c r="P14" s="7">
        <f t="shared" si="7"/>
        <v>41202</v>
      </c>
      <c r="R14" s="5">
        <f t="shared" si="8"/>
        <v>41987</v>
      </c>
      <c r="S14" s="6" t="s">
        <v>6</v>
      </c>
      <c r="T14" s="7">
        <f t="shared" si="9"/>
        <v>42014</v>
      </c>
      <c r="V14" s="5">
        <f t="shared" si="10"/>
        <v>42799</v>
      </c>
      <c r="W14" s="6" t="s">
        <v>6</v>
      </c>
      <c r="X14" s="7">
        <f t="shared" si="11"/>
        <v>42826</v>
      </c>
      <c r="Z14" s="43">
        <f t="shared" si="12"/>
        <v>43611</v>
      </c>
      <c r="AA14" s="6" t="s">
        <v>6</v>
      </c>
      <c r="AB14" s="44">
        <f t="shared" si="13"/>
        <v>43638</v>
      </c>
      <c r="AD14" s="43">
        <f t="shared" si="14"/>
        <v>44423</v>
      </c>
      <c r="AE14" s="6" t="s">
        <v>6</v>
      </c>
      <c r="AF14" s="44">
        <f t="shared" si="15"/>
        <v>44450</v>
      </c>
      <c r="AH14" s="43">
        <f t="shared" si="16"/>
        <v>45235</v>
      </c>
      <c r="AI14" s="6" t="s">
        <v>6</v>
      </c>
      <c r="AJ14" s="44">
        <f t="shared" si="17"/>
        <v>45262</v>
      </c>
      <c r="AL14" s="43">
        <f t="shared" si="18"/>
        <v>46047</v>
      </c>
      <c r="AM14" s="6" t="s">
        <v>6</v>
      </c>
      <c r="AN14" s="44">
        <f t="shared" si="19"/>
        <v>46074</v>
      </c>
      <c r="AP14" s="43">
        <f t="shared" si="20"/>
        <v>46859</v>
      </c>
      <c r="AQ14" s="6" t="s">
        <v>6</v>
      </c>
      <c r="AR14" s="44">
        <f t="shared" si="21"/>
        <v>46886</v>
      </c>
    </row>
    <row r="15" spans="2:44" ht="18" customHeight="1" x14ac:dyDescent="0.15">
      <c r="B15" s="5">
        <f t="shared" si="0"/>
        <v>38767</v>
      </c>
      <c r="C15" s="6" t="s">
        <v>6</v>
      </c>
      <c r="D15" s="7">
        <f t="shared" si="1"/>
        <v>38794</v>
      </c>
      <c r="F15" s="5">
        <f t="shared" si="2"/>
        <v>39579</v>
      </c>
      <c r="G15" s="6" t="s">
        <v>6</v>
      </c>
      <c r="H15" s="7">
        <f t="shared" si="3"/>
        <v>39606</v>
      </c>
      <c r="J15" s="5">
        <f t="shared" si="4"/>
        <v>40391</v>
      </c>
      <c r="K15" s="6" t="s">
        <v>6</v>
      </c>
      <c r="L15" s="7">
        <f t="shared" si="5"/>
        <v>40418</v>
      </c>
      <c r="N15" s="5">
        <f t="shared" si="6"/>
        <v>41203</v>
      </c>
      <c r="O15" s="6" t="s">
        <v>6</v>
      </c>
      <c r="P15" s="7">
        <f t="shared" si="7"/>
        <v>41230</v>
      </c>
      <c r="R15" s="5">
        <f t="shared" si="8"/>
        <v>42015</v>
      </c>
      <c r="S15" s="6" t="s">
        <v>6</v>
      </c>
      <c r="T15" s="7">
        <f t="shared" si="9"/>
        <v>42042</v>
      </c>
      <c r="V15" s="5">
        <f t="shared" si="10"/>
        <v>42827</v>
      </c>
      <c r="W15" s="6" t="s">
        <v>6</v>
      </c>
      <c r="X15" s="7">
        <f t="shared" si="11"/>
        <v>42854</v>
      </c>
      <c r="Z15" s="43">
        <f t="shared" si="12"/>
        <v>43639</v>
      </c>
      <c r="AA15" s="6" t="s">
        <v>6</v>
      </c>
      <c r="AB15" s="44">
        <f t="shared" si="13"/>
        <v>43666</v>
      </c>
      <c r="AD15" s="43">
        <f t="shared" si="14"/>
        <v>44451</v>
      </c>
      <c r="AE15" s="6" t="s">
        <v>6</v>
      </c>
      <c r="AF15" s="44">
        <f t="shared" si="15"/>
        <v>44478</v>
      </c>
      <c r="AH15" s="43">
        <f t="shared" si="16"/>
        <v>45263</v>
      </c>
      <c r="AI15" s="6" t="s">
        <v>6</v>
      </c>
      <c r="AJ15" s="44">
        <f t="shared" si="17"/>
        <v>45290</v>
      </c>
      <c r="AL15" s="43">
        <f t="shared" si="18"/>
        <v>46075</v>
      </c>
      <c r="AM15" s="6" t="s">
        <v>6</v>
      </c>
      <c r="AN15" s="44">
        <f t="shared" si="19"/>
        <v>46102</v>
      </c>
      <c r="AP15" s="43">
        <f t="shared" si="20"/>
        <v>46887</v>
      </c>
      <c r="AQ15" s="6" t="s">
        <v>6</v>
      </c>
      <c r="AR15" s="44">
        <f t="shared" si="21"/>
        <v>46914</v>
      </c>
    </row>
    <row r="16" spans="2:44" ht="18" customHeight="1" x14ac:dyDescent="0.15">
      <c r="B16" s="5">
        <f t="shared" si="0"/>
        <v>38795</v>
      </c>
      <c r="C16" s="6" t="s">
        <v>6</v>
      </c>
      <c r="D16" s="7">
        <f t="shared" si="1"/>
        <v>38822</v>
      </c>
      <c r="F16" s="5">
        <f t="shared" si="2"/>
        <v>39607</v>
      </c>
      <c r="G16" s="6" t="s">
        <v>6</v>
      </c>
      <c r="H16" s="7">
        <f t="shared" si="3"/>
        <v>39634</v>
      </c>
      <c r="J16" s="5">
        <f t="shared" si="4"/>
        <v>40419</v>
      </c>
      <c r="K16" s="6" t="s">
        <v>6</v>
      </c>
      <c r="L16" s="7">
        <f t="shared" si="5"/>
        <v>40446</v>
      </c>
      <c r="N16" s="5">
        <f t="shared" si="6"/>
        <v>41231</v>
      </c>
      <c r="O16" s="6" t="s">
        <v>6</v>
      </c>
      <c r="P16" s="7">
        <f t="shared" si="7"/>
        <v>41258</v>
      </c>
      <c r="R16" s="5">
        <f t="shared" si="8"/>
        <v>42043</v>
      </c>
      <c r="S16" s="6" t="s">
        <v>6</v>
      </c>
      <c r="T16" s="7">
        <f t="shared" si="9"/>
        <v>42070</v>
      </c>
      <c r="V16" s="5">
        <f t="shared" si="10"/>
        <v>42855</v>
      </c>
      <c r="W16" s="6" t="s">
        <v>6</v>
      </c>
      <c r="X16" s="7">
        <f t="shared" si="11"/>
        <v>42882</v>
      </c>
      <c r="Z16" s="43">
        <f t="shared" si="12"/>
        <v>43667</v>
      </c>
      <c r="AA16" s="6" t="s">
        <v>6</v>
      </c>
      <c r="AB16" s="44">
        <f t="shared" si="13"/>
        <v>43694</v>
      </c>
      <c r="AD16" s="43">
        <f t="shared" si="14"/>
        <v>44479</v>
      </c>
      <c r="AE16" s="6" t="s">
        <v>6</v>
      </c>
      <c r="AF16" s="44">
        <f t="shared" si="15"/>
        <v>44506</v>
      </c>
      <c r="AH16" s="43">
        <f t="shared" si="16"/>
        <v>45291</v>
      </c>
      <c r="AI16" s="6" t="s">
        <v>6</v>
      </c>
      <c r="AJ16" s="44">
        <f t="shared" si="17"/>
        <v>45318</v>
      </c>
      <c r="AL16" s="43">
        <f t="shared" si="18"/>
        <v>46103</v>
      </c>
      <c r="AM16" s="6" t="s">
        <v>6</v>
      </c>
      <c r="AN16" s="44">
        <f t="shared" si="19"/>
        <v>46130</v>
      </c>
      <c r="AP16" s="43">
        <f t="shared" si="20"/>
        <v>46915</v>
      </c>
      <c r="AQ16" s="6" t="s">
        <v>6</v>
      </c>
      <c r="AR16" s="44">
        <f t="shared" si="21"/>
        <v>46942</v>
      </c>
    </row>
    <row r="17" spans="2:44" ht="18" customHeight="1" x14ac:dyDescent="0.15">
      <c r="B17" s="5">
        <f t="shared" si="0"/>
        <v>38823</v>
      </c>
      <c r="C17" s="6" t="s">
        <v>6</v>
      </c>
      <c r="D17" s="7">
        <f t="shared" si="1"/>
        <v>38850</v>
      </c>
      <c r="F17" s="5">
        <f t="shared" si="2"/>
        <v>39635</v>
      </c>
      <c r="G17" s="6" t="s">
        <v>6</v>
      </c>
      <c r="H17" s="7">
        <f t="shared" si="3"/>
        <v>39662</v>
      </c>
      <c r="J17" s="5">
        <f t="shared" si="4"/>
        <v>40447</v>
      </c>
      <c r="K17" s="6" t="s">
        <v>6</v>
      </c>
      <c r="L17" s="7">
        <f t="shared" si="5"/>
        <v>40474</v>
      </c>
      <c r="N17" s="5">
        <f t="shared" si="6"/>
        <v>41259</v>
      </c>
      <c r="O17" s="6" t="s">
        <v>6</v>
      </c>
      <c r="P17" s="7">
        <f t="shared" si="7"/>
        <v>41286</v>
      </c>
      <c r="R17" s="5">
        <f t="shared" si="8"/>
        <v>42071</v>
      </c>
      <c r="S17" s="6" t="s">
        <v>6</v>
      </c>
      <c r="T17" s="7">
        <f t="shared" si="9"/>
        <v>42098</v>
      </c>
      <c r="V17" s="5">
        <f t="shared" si="10"/>
        <v>42883</v>
      </c>
      <c r="W17" s="6" t="s">
        <v>6</v>
      </c>
      <c r="X17" s="7">
        <f t="shared" si="11"/>
        <v>42910</v>
      </c>
      <c r="Z17" s="43">
        <f t="shared" si="12"/>
        <v>43695</v>
      </c>
      <c r="AA17" s="6" t="s">
        <v>6</v>
      </c>
      <c r="AB17" s="44">
        <f t="shared" si="13"/>
        <v>43722</v>
      </c>
      <c r="AD17" s="43">
        <f t="shared" si="14"/>
        <v>44507</v>
      </c>
      <c r="AE17" s="6" t="s">
        <v>6</v>
      </c>
      <c r="AF17" s="44">
        <f t="shared" si="15"/>
        <v>44534</v>
      </c>
      <c r="AH17" s="43">
        <f t="shared" si="16"/>
        <v>45319</v>
      </c>
      <c r="AI17" s="6" t="s">
        <v>6</v>
      </c>
      <c r="AJ17" s="44">
        <f t="shared" si="17"/>
        <v>45346</v>
      </c>
      <c r="AL17" s="43">
        <f t="shared" si="18"/>
        <v>46131</v>
      </c>
      <c r="AM17" s="6" t="s">
        <v>6</v>
      </c>
      <c r="AN17" s="44">
        <f t="shared" si="19"/>
        <v>46158</v>
      </c>
      <c r="AP17" s="43">
        <f t="shared" si="20"/>
        <v>46943</v>
      </c>
      <c r="AQ17" s="6" t="s">
        <v>6</v>
      </c>
      <c r="AR17" s="44">
        <f t="shared" si="21"/>
        <v>46970</v>
      </c>
    </row>
    <row r="18" spans="2:44" ht="18" customHeight="1" x14ac:dyDescent="0.15">
      <c r="B18" s="5">
        <f t="shared" si="0"/>
        <v>38851</v>
      </c>
      <c r="C18" s="6" t="s">
        <v>6</v>
      </c>
      <c r="D18" s="7">
        <f t="shared" si="1"/>
        <v>38878</v>
      </c>
      <c r="F18" s="5">
        <f t="shared" si="2"/>
        <v>39663</v>
      </c>
      <c r="G18" s="6" t="s">
        <v>6</v>
      </c>
      <c r="H18" s="7">
        <f t="shared" si="3"/>
        <v>39690</v>
      </c>
      <c r="J18" s="5">
        <f t="shared" si="4"/>
        <v>40475</v>
      </c>
      <c r="K18" s="6" t="s">
        <v>6</v>
      </c>
      <c r="L18" s="7">
        <f t="shared" si="5"/>
        <v>40502</v>
      </c>
      <c r="N18" s="5">
        <f t="shared" si="6"/>
        <v>41287</v>
      </c>
      <c r="O18" s="6" t="s">
        <v>6</v>
      </c>
      <c r="P18" s="7">
        <f t="shared" si="7"/>
        <v>41314</v>
      </c>
      <c r="R18" s="5">
        <f t="shared" si="8"/>
        <v>42099</v>
      </c>
      <c r="S18" s="6" t="s">
        <v>6</v>
      </c>
      <c r="T18" s="7">
        <f t="shared" si="9"/>
        <v>42126</v>
      </c>
      <c r="V18" s="5">
        <f t="shared" si="10"/>
        <v>42911</v>
      </c>
      <c r="W18" s="6" t="s">
        <v>6</v>
      </c>
      <c r="X18" s="7">
        <f t="shared" si="11"/>
        <v>42938</v>
      </c>
      <c r="Z18" s="43">
        <f t="shared" si="12"/>
        <v>43723</v>
      </c>
      <c r="AA18" s="6" t="s">
        <v>6</v>
      </c>
      <c r="AB18" s="44">
        <f t="shared" si="13"/>
        <v>43750</v>
      </c>
      <c r="AD18" s="43">
        <f t="shared" si="14"/>
        <v>44535</v>
      </c>
      <c r="AE18" s="6" t="s">
        <v>6</v>
      </c>
      <c r="AF18" s="44">
        <f t="shared" si="15"/>
        <v>44562</v>
      </c>
      <c r="AH18" s="43">
        <f t="shared" si="16"/>
        <v>45347</v>
      </c>
      <c r="AI18" s="6" t="s">
        <v>6</v>
      </c>
      <c r="AJ18" s="44">
        <f t="shared" si="17"/>
        <v>45374</v>
      </c>
      <c r="AL18" s="43">
        <f t="shared" si="18"/>
        <v>46159</v>
      </c>
      <c r="AM18" s="6" t="s">
        <v>6</v>
      </c>
      <c r="AN18" s="44">
        <f t="shared" si="19"/>
        <v>46186</v>
      </c>
      <c r="AP18" s="43">
        <f t="shared" si="20"/>
        <v>46971</v>
      </c>
      <c r="AQ18" s="6" t="s">
        <v>6</v>
      </c>
      <c r="AR18" s="44">
        <f t="shared" si="21"/>
        <v>46998</v>
      </c>
    </row>
    <row r="19" spans="2:44" ht="18" customHeight="1" x14ac:dyDescent="0.15">
      <c r="B19" s="5">
        <f t="shared" si="0"/>
        <v>38879</v>
      </c>
      <c r="C19" s="6" t="s">
        <v>6</v>
      </c>
      <c r="D19" s="7">
        <f t="shared" si="1"/>
        <v>38906</v>
      </c>
      <c r="F19" s="5">
        <f t="shared" si="2"/>
        <v>39691</v>
      </c>
      <c r="G19" s="6" t="s">
        <v>6</v>
      </c>
      <c r="H19" s="7">
        <f t="shared" si="3"/>
        <v>39718</v>
      </c>
      <c r="J19" s="5">
        <f t="shared" si="4"/>
        <v>40503</v>
      </c>
      <c r="K19" s="6" t="s">
        <v>6</v>
      </c>
      <c r="L19" s="7">
        <f t="shared" si="5"/>
        <v>40530</v>
      </c>
      <c r="N19" s="5">
        <f t="shared" si="6"/>
        <v>41315</v>
      </c>
      <c r="O19" s="6" t="s">
        <v>6</v>
      </c>
      <c r="P19" s="7">
        <f t="shared" si="7"/>
        <v>41342</v>
      </c>
      <c r="R19" s="5">
        <f t="shared" si="8"/>
        <v>42127</v>
      </c>
      <c r="S19" s="6" t="s">
        <v>6</v>
      </c>
      <c r="T19" s="7">
        <f t="shared" si="9"/>
        <v>42154</v>
      </c>
      <c r="V19" s="5">
        <f t="shared" si="10"/>
        <v>42939</v>
      </c>
      <c r="W19" s="6" t="s">
        <v>6</v>
      </c>
      <c r="X19" s="7">
        <f t="shared" si="11"/>
        <v>42966</v>
      </c>
      <c r="Z19" s="43">
        <f t="shared" si="12"/>
        <v>43751</v>
      </c>
      <c r="AA19" s="6" t="s">
        <v>6</v>
      </c>
      <c r="AB19" s="44">
        <f t="shared" si="13"/>
        <v>43778</v>
      </c>
      <c r="AD19" s="43">
        <f t="shared" si="14"/>
        <v>44563</v>
      </c>
      <c r="AE19" s="6" t="s">
        <v>6</v>
      </c>
      <c r="AF19" s="44">
        <f t="shared" si="15"/>
        <v>44590</v>
      </c>
      <c r="AH19" s="43">
        <f t="shared" si="16"/>
        <v>45375</v>
      </c>
      <c r="AI19" s="6" t="s">
        <v>6</v>
      </c>
      <c r="AJ19" s="44">
        <f t="shared" si="17"/>
        <v>45402</v>
      </c>
      <c r="AL19" s="43">
        <f t="shared" si="18"/>
        <v>46187</v>
      </c>
      <c r="AM19" s="6" t="s">
        <v>6</v>
      </c>
      <c r="AN19" s="44">
        <f t="shared" si="19"/>
        <v>46214</v>
      </c>
      <c r="AP19" s="43">
        <f t="shared" si="20"/>
        <v>46999</v>
      </c>
      <c r="AQ19" s="6" t="s">
        <v>6</v>
      </c>
      <c r="AR19" s="44">
        <f t="shared" si="21"/>
        <v>47026</v>
      </c>
    </row>
    <row r="20" spans="2:44" ht="18" customHeight="1" x14ac:dyDescent="0.15">
      <c r="B20" s="5">
        <f t="shared" si="0"/>
        <v>38907</v>
      </c>
      <c r="C20" s="6" t="s">
        <v>6</v>
      </c>
      <c r="D20" s="7">
        <f t="shared" si="1"/>
        <v>38934</v>
      </c>
      <c r="F20" s="5">
        <f t="shared" si="2"/>
        <v>39719</v>
      </c>
      <c r="G20" s="6" t="s">
        <v>6</v>
      </c>
      <c r="H20" s="7">
        <f t="shared" si="3"/>
        <v>39746</v>
      </c>
      <c r="J20" s="5">
        <f t="shared" si="4"/>
        <v>40531</v>
      </c>
      <c r="K20" s="6" t="s">
        <v>6</v>
      </c>
      <c r="L20" s="7">
        <f t="shared" si="5"/>
        <v>40558</v>
      </c>
      <c r="N20" s="5">
        <f t="shared" si="6"/>
        <v>41343</v>
      </c>
      <c r="O20" s="6" t="s">
        <v>6</v>
      </c>
      <c r="P20" s="7">
        <f t="shared" si="7"/>
        <v>41370</v>
      </c>
      <c r="R20" s="5">
        <f t="shared" si="8"/>
        <v>42155</v>
      </c>
      <c r="S20" s="6" t="s">
        <v>6</v>
      </c>
      <c r="T20" s="7">
        <f t="shared" si="9"/>
        <v>42182</v>
      </c>
      <c r="V20" s="5">
        <f t="shared" si="10"/>
        <v>42967</v>
      </c>
      <c r="W20" s="6" t="s">
        <v>6</v>
      </c>
      <c r="X20" s="7">
        <f t="shared" si="11"/>
        <v>42994</v>
      </c>
      <c r="Z20" s="43">
        <f t="shared" si="12"/>
        <v>43779</v>
      </c>
      <c r="AA20" s="6" t="s">
        <v>6</v>
      </c>
      <c r="AB20" s="44">
        <f t="shared" si="13"/>
        <v>43806</v>
      </c>
      <c r="AD20" s="43">
        <f t="shared" si="14"/>
        <v>44591</v>
      </c>
      <c r="AE20" s="6" t="s">
        <v>6</v>
      </c>
      <c r="AF20" s="44">
        <f t="shared" si="15"/>
        <v>44618</v>
      </c>
      <c r="AH20" s="43">
        <f t="shared" si="16"/>
        <v>45403</v>
      </c>
      <c r="AI20" s="6" t="s">
        <v>6</v>
      </c>
      <c r="AJ20" s="44">
        <f t="shared" si="17"/>
        <v>45430</v>
      </c>
      <c r="AL20" s="43">
        <f t="shared" si="18"/>
        <v>46215</v>
      </c>
      <c r="AM20" s="6" t="s">
        <v>6</v>
      </c>
      <c r="AN20" s="44">
        <f t="shared" si="19"/>
        <v>46242</v>
      </c>
      <c r="AP20" s="43">
        <f t="shared" si="20"/>
        <v>47027</v>
      </c>
      <c r="AQ20" s="6" t="s">
        <v>6</v>
      </c>
      <c r="AR20" s="44">
        <f t="shared" si="21"/>
        <v>47054</v>
      </c>
    </row>
    <row r="21" spans="2:44" ht="18" customHeight="1" x14ac:dyDescent="0.15">
      <c r="B21" s="5">
        <f t="shared" si="0"/>
        <v>38935</v>
      </c>
      <c r="C21" s="6" t="s">
        <v>6</v>
      </c>
      <c r="D21" s="7">
        <f t="shared" si="1"/>
        <v>38962</v>
      </c>
      <c r="F21" s="5">
        <f t="shared" si="2"/>
        <v>39747</v>
      </c>
      <c r="G21" s="6" t="s">
        <v>6</v>
      </c>
      <c r="H21" s="7">
        <f t="shared" si="3"/>
        <v>39774</v>
      </c>
      <c r="J21" s="5">
        <f t="shared" si="4"/>
        <v>40559</v>
      </c>
      <c r="K21" s="6" t="s">
        <v>6</v>
      </c>
      <c r="L21" s="7">
        <f t="shared" si="5"/>
        <v>40586</v>
      </c>
      <c r="N21" s="5">
        <f t="shared" si="6"/>
        <v>41371</v>
      </c>
      <c r="O21" s="6" t="s">
        <v>6</v>
      </c>
      <c r="P21" s="7">
        <f t="shared" si="7"/>
        <v>41398</v>
      </c>
      <c r="R21" s="5">
        <f t="shared" si="8"/>
        <v>42183</v>
      </c>
      <c r="S21" s="6" t="s">
        <v>6</v>
      </c>
      <c r="T21" s="7">
        <f t="shared" si="9"/>
        <v>42210</v>
      </c>
      <c r="V21" s="5">
        <f t="shared" si="10"/>
        <v>42995</v>
      </c>
      <c r="W21" s="6" t="s">
        <v>6</v>
      </c>
      <c r="X21" s="7">
        <f t="shared" si="11"/>
        <v>43022</v>
      </c>
      <c r="Z21" s="43">
        <f t="shared" si="12"/>
        <v>43807</v>
      </c>
      <c r="AA21" s="6" t="s">
        <v>6</v>
      </c>
      <c r="AB21" s="44">
        <f t="shared" si="13"/>
        <v>43834</v>
      </c>
      <c r="AD21" s="43">
        <f t="shared" si="14"/>
        <v>44619</v>
      </c>
      <c r="AE21" s="6" t="s">
        <v>6</v>
      </c>
      <c r="AF21" s="44">
        <f t="shared" si="15"/>
        <v>44646</v>
      </c>
      <c r="AH21" s="43">
        <f t="shared" si="16"/>
        <v>45431</v>
      </c>
      <c r="AI21" s="6" t="s">
        <v>6</v>
      </c>
      <c r="AJ21" s="44">
        <f t="shared" si="17"/>
        <v>45458</v>
      </c>
      <c r="AL21" s="43">
        <f t="shared" si="18"/>
        <v>46243</v>
      </c>
      <c r="AM21" s="6" t="s">
        <v>6</v>
      </c>
      <c r="AN21" s="44">
        <f t="shared" si="19"/>
        <v>46270</v>
      </c>
      <c r="AP21" s="43">
        <f t="shared" si="20"/>
        <v>47055</v>
      </c>
      <c r="AQ21" s="6" t="s">
        <v>6</v>
      </c>
      <c r="AR21" s="44">
        <f t="shared" si="21"/>
        <v>47082</v>
      </c>
    </row>
    <row r="22" spans="2:44" ht="18" customHeight="1" x14ac:dyDescent="0.15">
      <c r="B22" s="5">
        <f t="shared" si="0"/>
        <v>38963</v>
      </c>
      <c r="C22" s="6" t="s">
        <v>6</v>
      </c>
      <c r="D22" s="7">
        <f t="shared" si="1"/>
        <v>38990</v>
      </c>
      <c r="F22" s="5">
        <f t="shared" si="2"/>
        <v>39775</v>
      </c>
      <c r="G22" s="6" t="s">
        <v>6</v>
      </c>
      <c r="H22" s="7">
        <f t="shared" si="3"/>
        <v>39802</v>
      </c>
      <c r="J22" s="5">
        <f t="shared" si="4"/>
        <v>40587</v>
      </c>
      <c r="K22" s="6" t="s">
        <v>6</v>
      </c>
      <c r="L22" s="7">
        <f t="shared" si="5"/>
        <v>40614</v>
      </c>
      <c r="N22" s="5">
        <f t="shared" si="6"/>
        <v>41399</v>
      </c>
      <c r="O22" s="6" t="s">
        <v>6</v>
      </c>
      <c r="P22" s="7">
        <f t="shared" si="7"/>
        <v>41426</v>
      </c>
      <c r="R22" s="5">
        <f t="shared" si="8"/>
        <v>42211</v>
      </c>
      <c r="S22" s="6" t="s">
        <v>6</v>
      </c>
      <c r="T22" s="7">
        <f t="shared" si="9"/>
        <v>42238</v>
      </c>
      <c r="V22" s="5">
        <f t="shared" si="10"/>
        <v>43023</v>
      </c>
      <c r="W22" s="6" t="s">
        <v>6</v>
      </c>
      <c r="X22" s="7">
        <f t="shared" si="11"/>
        <v>43050</v>
      </c>
      <c r="Z22" s="43">
        <f t="shared" si="12"/>
        <v>43835</v>
      </c>
      <c r="AA22" s="6" t="s">
        <v>6</v>
      </c>
      <c r="AB22" s="44">
        <f t="shared" si="13"/>
        <v>43862</v>
      </c>
      <c r="AD22" s="43">
        <f t="shared" si="14"/>
        <v>44647</v>
      </c>
      <c r="AE22" s="6" t="s">
        <v>6</v>
      </c>
      <c r="AF22" s="44">
        <f t="shared" si="15"/>
        <v>44674</v>
      </c>
      <c r="AH22" s="43">
        <f t="shared" si="16"/>
        <v>45459</v>
      </c>
      <c r="AI22" s="6" t="s">
        <v>6</v>
      </c>
      <c r="AJ22" s="44">
        <f t="shared" si="17"/>
        <v>45486</v>
      </c>
      <c r="AL22" s="43">
        <f t="shared" si="18"/>
        <v>46271</v>
      </c>
      <c r="AM22" s="6" t="s">
        <v>6</v>
      </c>
      <c r="AN22" s="44">
        <f t="shared" si="19"/>
        <v>46298</v>
      </c>
      <c r="AP22" s="43">
        <f t="shared" si="20"/>
        <v>47083</v>
      </c>
      <c r="AQ22" s="6" t="s">
        <v>6</v>
      </c>
      <c r="AR22" s="44">
        <f t="shared" si="21"/>
        <v>47110</v>
      </c>
    </row>
    <row r="23" spans="2:44" ht="18" customHeight="1" x14ac:dyDescent="0.15">
      <c r="B23" s="5">
        <f t="shared" si="0"/>
        <v>38991</v>
      </c>
      <c r="C23" s="6" t="s">
        <v>6</v>
      </c>
      <c r="D23" s="7">
        <f t="shared" si="1"/>
        <v>39018</v>
      </c>
      <c r="F23" s="5">
        <f t="shared" si="2"/>
        <v>39803</v>
      </c>
      <c r="G23" s="6" t="s">
        <v>6</v>
      </c>
      <c r="H23" s="7">
        <f t="shared" si="3"/>
        <v>39830</v>
      </c>
      <c r="J23" s="5">
        <f t="shared" si="4"/>
        <v>40615</v>
      </c>
      <c r="K23" s="6" t="s">
        <v>6</v>
      </c>
      <c r="L23" s="7">
        <f t="shared" si="5"/>
        <v>40642</v>
      </c>
      <c r="N23" s="5">
        <f t="shared" si="6"/>
        <v>41427</v>
      </c>
      <c r="O23" s="6" t="s">
        <v>6</v>
      </c>
      <c r="P23" s="7">
        <f t="shared" si="7"/>
        <v>41454</v>
      </c>
      <c r="R23" s="5">
        <f t="shared" si="8"/>
        <v>42239</v>
      </c>
      <c r="S23" s="6" t="s">
        <v>6</v>
      </c>
      <c r="T23" s="7">
        <f t="shared" si="9"/>
        <v>42266</v>
      </c>
      <c r="V23" s="5">
        <f t="shared" si="10"/>
        <v>43051</v>
      </c>
      <c r="W23" s="6" t="s">
        <v>6</v>
      </c>
      <c r="X23" s="7">
        <f t="shared" si="11"/>
        <v>43078</v>
      </c>
      <c r="Z23" s="43">
        <f t="shared" si="12"/>
        <v>43863</v>
      </c>
      <c r="AA23" s="6" t="s">
        <v>6</v>
      </c>
      <c r="AB23" s="44">
        <f t="shared" si="13"/>
        <v>43890</v>
      </c>
      <c r="AD23" s="43">
        <f t="shared" si="14"/>
        <v>44675</v>
      </c>
      <c r="AE23" s="6" t="s">
        <v>6</v>
      </c>
      <c r="AF23" s="44">
        <f t="shared" si="15"/>
        <v>44702</v>
      </c>
      <c r="AH23" s="43">
        <f t="shared" si="16"/>
        <v>45487</v>
      </c>
      <c r="AI23" s="6" t="s">
        <v>6</v>
      </c>
      <c r="AJ23" s="44">
        <f t="shared" si="17"/>
        <v>45514</v>
      </c>
      <c r="AL23" s="43">
        <f t="shared" si="18"/>
        <v>46299</v>
      </c>
      <c r="AM23" s="6" t="s">
        <v>6</v>
      </c>
      <c r="AN23" s="44">
        <f t="shared" si="19"/>
        <v>46326</v>
      </c>
      <c r="AP23" s="43">
        <f t="shared" si="20"/>
        <v>47111</v>
      </c>
      <c r="AQ23" s="6" t="s">
        <v>6</v>
      </c>
      <c r="AR23" s="44">
        <f t="shared" si="21"/>
        <v>47138</v>
      </c>
    </row>
    <row r="24" spans="2:44" ht="18" customHeight="1" x14ac:dyDescent="0.15">
      <c r="B24" s="5">
        <f t="shared" si="0"/>
        <v>39019</v>
      </c>
      <c r="C24" s="6" t="s">
        <v>6</v>
      </c>
      <c r="D24" s="7">
        <f t="shared" si="1"/>
        <v>39046</v>
      </c>
      <c r="F24" s="5">
        <f t="shared" si="2"/>
        <v>39831</v>
      </c>
      <c r="G24" s="6" t="s">
        <v>6</v>
      </c>
      <c r="H24" s="7">
        <f t="shared" si="3"/>
        <v>39858</v>
      </c>
      <c r="J24" s="5">
        <f t="shared" si="4"/>
        <v>40643</v>
      </c>
      <c r="K24" s="6" t="s">
        <v>6</v>
      </c>
      <c r="L24" s="7">
        <f t="shared" si="5"/>
        <v>40670</v>
      </c>
      <c r="N24" s="5">
        <f t="shared" si="6"/>
        <v>41455</v>
      </c>
      <c r="O24" s="6" t="s">
        <v>6</v>
      </c>
      <c r="P24" s="7">
        <f t="shared" si="7"/>
        <v>41482</v>
      </c>
      <c r="R24" s="5">
        <f t="shared" si="8"/>
        <v>42267</v>
      </c>
      <c r="S24" s="6" t="s">
        <v>6</v>
      </c>
      <c r="T24" s="7">
        <f t="shared" si="9"/>
        <v>42294</v>
      </c>
      <c r="V24" s="5">
        <f t="shared" si="10"/>
        <v>43079</v>
      </c>
      <c r="W24" s="6" t="s">
        <v>6</v>
      </c>
      <c r="X24" s="7">
        <f t="shared" si="11"/>
        <v>43106</v>
      </c>
      <c r="Z24" s="43">
        <f t="shared" si="12"/>
        <v>43891</v>
      </c>
      <c r="AA24" s="6" t="s">
        <v>6</v>
      </c>
      <c r="AB24" s="44">
        <f t="shared" si="13"/>
        <v>43918</v>
      </c>
      <c r="AD24" s="43">
        <f t="shared" si="14"/>
        <v>44703</v>
      </c>
      <c r="AE24" s="6" t="s">
        <v>6</v>
      </c>
      <c r="AF24" s="44">
        <f t="shared" si="15"/>
        <v>44730</v>
      </c>
      <c r="AH24" s="43">
        <f t="shared" si="16"/>
        <v>45515</v>
      </c>
      <c r="AI24" s="6" t="s">
        <v>6</v>
      </c>
      <c r="AJ24" s="44">
        <f t="shared" si="17"/>
        <v>45542</v>
      </c>
      <c r="AL24" s="43">
        <f t="shared" si="18"/>
        <v>46327</v>
      </c>
      <c r="AM24" s="6" t="s">
        <v>6</v>
      </c>
      <c r="AN24" s="44">
        <f t="shared" si="19"/>
        <v>46354</v>
      </c>
      <c r="AP24" s="43">
        <f t="shared" si="20"/>
        <v>47139</v>
      </c>
      <c r="AQ24" s="6" t="s">
        <v>6</v>
      </c>
      <c r="AR24" s="44">
        <f t="shared" si="21"/>
        <v>47166</v>
      </c>
    </row>
    <row r="25" spans="2:44" ht="18" customHeight="1" x14ac:dyDescent="0.15">
      <c r="B25" s="5">
        <f t="shared" si="0"/>
        <v>39047</v>
      </c>
      <c r="C25" s="6" t="s">
        <v>6</v>
      </c>
      <c r="D25" s="7">
        <f t="shared" si="1"/>
        <v>39074</v>
      </c>
      <c r="F25" s="5">
        <f t="shared" si="2"/>
        <v>39859</v>
      </c>
      <c r="G25" s="6" t="s">
        <v>6</v>
      </c>
      <c r="H25" s="7">
        <f t="shared" si="3"/>
        <v>39886</v>
      </c>
      <c r="J25" s="5">
        <f t="shared" si="4"/>
        <v>40671</v>
      </c>
      <c r="K25" s="6" t="s">
        <v>6</v>
      </c>
      <c r="L25" s="7">
        <f t="shared" si="5"/>
        <v>40698</v>
      </c>
      <c r="N25" s="5">
        <f t="shared" si="6"/>
        <v>41483</v>
      </c>
      <c r="O25" s="6" t="s">
        <v>6</v>
      </c>
      <c r="P25" s="7">
        <f t="shared" si="7"/>
        <v>41510</v>
      </c>
      <c r="R25" s="5">
        <f t="shared" si="8"/>
        <v>42295</v>
      </c>
      <c r="S25" s="6" t="s">
        <v>6</v>
      </c>
      <c r="T25" s="7">
        <f t="shared" si="9"/>
        <v>42322</v>
      </c>
      <c r="V25" s="5">
        <f t="shared" si="10"/>
        <v>43107</v>
      </c>
      <c r="W25" s="6" t="s">
        <v>6</v>
      </c>
      <c r="X25" s="7">
        <f t="shared" si="11"/>
        <v>43134</v>
      </c>
      <c r="Z25" s="43">
        <f t="shared" si="12"/>
        <v>43919</v>
      </c>
      <c r="AA25" s="6" t="s">
        <v>6</v>
      </c>
      <c r="AB25" s="44">
        <f t="shared" si="13"/>
        <v>43946</v>
      </c>
      <c r="AD25" s="43">
        <f t="shared" si="14"/>
        <v>44731</v>
      </c>
      <c r="AE25" s="6" t="s">
        <v>6</v>
      </c>
      <c r="AF25" s="44">
        <f t="shared" si="15"/>
        <v>44758</v>
      </c>
      <c r="AH25" s="43">
        <f t="shared" si="16"/>
        <v>45543</v>
      </c>
      <c r="AI25" s="6" t="s">
        <v>6</v>
      </c>
      <c r="AJ25" s="44">
        <f t="shared" si="17"/>
        <v>45570</v>
      </c>
      <c r="AL25" s="43">
        <f t="shared" si="18"/>
        <v>46355</v>
      </c>
      <c r="AM25" s="6" t="s">
        <v>6</v>
      </c>
      <c r="AN25" s="44">
        <f t="shared" si="19"/>
        <v>46382</v>
      </c>
      <c r="AP25" s="43">
        <f t="shared" si="20"/>
        <v>47167</v>
      </c>
      <c r="AQ25" s="6" t="s">
        <v>6</v>
      </c>
      <c r="AR25" s="44">
        <f t="shared" si="21"/>
        <v>47194</v>
      </c>
    </row>
    <row r="26" spans="2:44" ht="18" customHeight="1" x14ac:dyDescent="0.15">
      <c r="B26" s="5">
        <f t="shared" si="0"/>
        <v>39075</v>
      </c>
      <c r="C26" s="6" t="s">
        <v>6</v>
      </c>
      <c r="D26" s="7">
        <f t="shared" si="1"/>
        <v>39102</v>
      </c>
      <c r="F26" s="5">
        <f t="shared" si="2"/>
        <v>39887</v>
      </c>
      <c r="G26" s="6" t="s">
        <v>6</v>
      </c>
      <c r="H26" s="7">
        <f t="shared" si="3"/>
        <v>39914</v>
      </c>
      <c r="J26" s="5">
        <f t="shared" si="4"/>
        <v>40699</v>
      </c>
      <c r="K26" s="6" t="s">
        <v>6</v>
      </c>
      <c r="L26" s="7">
        <f t="shared" si="5"/>
        <v>40726</v>
      </c>
      <c r="N26" s="5">
        <f t="shared" si="6"/>
        <v>41511</v>
      </c>
      <c r="O26" s="6" t="s">
        <v>6</v>
      </c>
      <c r="P26" s="7">
        <f t="shared" si="7"/>
        <v>41538</v>
      </c>
      <c r="R26" s="5">
        <f t="shared" si="8"/>
        <v>42323</v>
      </c>
      <c r="S26" s="6" t="s">
        <v>6</v>
      </c>
      <c r="T26" s="7">
        <f t="shared" si="9"/>
        <v>42350</v>
      </c>
      <c r="V26" s="5">
        <f t="shared" si="10"/>
        <v>43135</v>
      </c>
      <c r="W26" s="6" t="s">
        <v>6</v>
      </c>
      <c r="X26" s="7">
        <f t="shared" si="11"/>
        <v>43162</v>
      </c>
      <c r="Z26" s="43">
        <f t="shared" si="12"/>
        <v>43947</v>
      </c>
      <c r="AA26" s="6" t="s">
        <v>6</v>
      </c>
      <c r="AB26" s="44">
        <f t="shared" si="13"/>
        <v>43974</v>
      </c>
      <c r="AD26" s="43">
        <f t="shared" si="14"/>
        <v>44759</v>
      </c>
      <c r="AE26" s="6" t="s">
        <v>6</v>
      </c>
      <c r="AF26" s="44">
        <f t="shared" si="15"/>
        <v>44786</v>
      </c>
      <c r="AH26" s="43">
        <f t="shared" si="16"/>
        <v>45571</v>
      </c>
      <c r="AI26" s="6" t="s">
        <v>6</v>
      </c>
      <c r="AJ26" s="44">
        <f t="shared" si="17"/>
        <v>45598</v>
      </c>
      <c r="AL26" s="43">
        <f t="shared" si="18"/>
        <v>46383</v>
      </c>
      <c r="AM26" s="6" t="s">
        <v>6</v>
      </c>
      <c r="AN26" s="44">
        <f t="shared" si="19"/>
        <v>46410</v>
      </c>
      <c r="AP26" s="43">
        <f t="shared" si="20"/>
        <v>47195</v>
      </c>
      <c r="AQ26" s="6" t="s">
        <v>6</v>
      </c>
      <c r="AR26" s="44">
        <f t="shared" si="21"/>
        <v>47222</v>
      </c>
    </row>
    <row r="27" spans="2:44" ht="18" customHeight="1" x14ac:dyDescent="0.15">
      <c r="B27" s="5">
        <f t="shared" si="0"/>
        <v>39103</v>
      </c>
      <c r="C27" s="6" t="s">
        <v>6</v>
      </c>
      <c r="D27" s="7">
        <f t="shared" si="1"/>
        <v>39130</v>
      </c>
      <c r="F27" s="5">
        <f t="shared" si="2"/>
        <v>39915</v>
      </c>
      <c r="G27" s="6" t="s">
        <v>6</v>
      </c>
      <c r="H27" s="7">
        <f t="shared" si="3"/>
        <v>39942</v>
      </c>
      <c r="J27" s="5">
        <f t="shared" si="4"/>
        <v>40727</v>
      </c>
      <c r="K27" s="6" t="s">
        <v>6</v>
      </c>
      <c r="L27" s="7">
        <f t="shared" si="5"/>
        <v>40754</v>
      </c>
      <c r="N27" s="5">
        <f t="shared" si="6"/>
        <v>41539</v>
      </c>
      <c r="O27" s="6" t="s">
        <v>6</v>
      </c>
      <c r="P27" s="7">
        <f t="shared" si="7"/>
        <v>41566</v>
      </c>
      <c r="R27" s="5">
        <f t="shared" si="8"/>
        <v>42351</v>
      </c>
      <c r="S27" s="6" t="s">
        <v>6</v>
      </c>
      <c r="T27" s="7">
        <f t="shared" si="9"/>
        <v>42378</v>
      </c>
      <c r="V27" s="5">
        <f t="shared" si="10"/>
        <v>43163</v>
      </c>
      <c r="W27" s="6" t="s">
        <v>6</v>
      </c>
      <c r="X27" s="7">
        <f t="shared" si="11"/>
        <v>43190</v>
      </c>
      <c r="Z27" s="43">
        <f t="shared" si="12"/>
        <v>43975</v>
      </c>
      <c r="AA27" s="6" t="s">
        <v>6</v>
      </c>
      <c r="AB27" s="44">
        <f t="shared" si="13"/>
        <v>44002</v>
      </c>
      <c r="AD27" s="43">
        <f t="shared" si="14"/>
        <v>44787</v>
      </c>
      <c r="AE27" s="6" t="s">
        <v>6</v>
      </c>
      <c r="AF27" s="44">
        <f t="shared" si="15"/>
        <v>44814</v>
      </c>
      <c r="AH27" s="43">
        <f t="shared" si="16"/>
        <v>45599</v>
      </c>
      <c r="AI27" s="6" t="s">
        <v>6</v>
      </c>
      <c r="AJ27" s="44">
        <f t="shared" si="17"/>
        <v>45626</v>
      </c>
      <c r="AL27" s="43">
        <f t="shared" si="18"/>
        <v>46411</v>
      </c>
      <c r="AM27" s="6" t="s">
        <v>6</v>
      </c>
      <c r="AN27" s="44">
        <f t="shared" si="19"/>
        <v>46438</v>
      </c>
      <c r="AP27" s="43">
        <f t="shared" si="20"/>
        <v>47223</v>
      </c>
      <c r="AQ27" s="6" t="s">
        <v>6</v>
      </c>
      <c r="AR27" s="44">
        <f t="shared" si="21"/>
        <v>47250</v>
      </c>
    </row>
    <row r="28" spans="2:44" ht="18" customHeight="1" x14ac:dyDescent="0.15">
      <c r="B28" s="5">
        <f t="shared" si="0"/>
        <v>39131</v>
      </c>
      <c r="C28" s="6" t="s">
        <v>6</v>
      </c>
      <c r="D28" s="7">
        <f t="shared" si="1"/>
        <v>39158</v>
      </c>
      <c r="F28" s="5">
        <f t="shared" si="2"/>
        <v>39943</v>
      </c>
      <c r="G28" s="6" t="s">
        <v>6</v>
      </c>
      <c r="H28" s="7">
        <f t="shared" si="3"/>
        <v>39970</v>
      </c>
      <c r="J28" s="5">
        <f t="shared" si="4"/>
        <v>40755</v>
      </c>
      <c r="K28" s="6" t="s">
        <v>6</v>
      </c>
      <c r="L28" s="7">
        <f t="shared" si="5"/>
        <v>40782</v>
      </c>
      <c r="N28" s="5">
        <f t="shared" si="6"/>
        <v>41567</v>
      </c>
      <c r="O28" s="6" t="s">
        <v>6</v>
      </c>
      <c r="P28" s="7">
        <f t="shared" si="7"/>
        <v>41594</v>
      </c>
      <c r="R28" s="5">
        <f t="shared" si="8"/>
        <v>42379</v>
      </c>
      <c r="S28" s="6" t="s">
        <v>6</v>
      </c>
      <c r="T28" s="7">
        <f t="shared" si="9"/>
        <v>42406</v>
      </c>
      <c r="V28" s="5">
        <f t="shared" si="10"/>
        <v>43191</v>
      </c>
      <c r="W28" s="6" t="s">
        <v>6</v>
      </c>
      <c r="X28" s="7">
        <f t="shared" si="11"/>
        <v>43218</v>
      </c>
      <c r="Z28" s="43">
        <f t="shared" si="12"/>
        <v>44003</v>
      </c>
      <c r="AA28" s="6" t="s">
        <v>6</v>
      </c>
      <c r="AB28" s="44">
        <f t="shared" si="13"/>
        <v>44030</v>
      </c>
      <c r="AD28" s="43">
        <f t="shared" si="14"/>
        <v>44815</v>
      </c>
      <c r="AE28" s="6" t="s">
        <v>6</v>
      </c>
      <c r="AF28" s="44">
        <f t="shared" si="15"/>
        <v>44842</v>
      </c>
      <c r="AH28" s="43">
        <f t="shared" si="16"/>
        <v>45627</v>
      </c>
      <c r="AI28" s="6" t="s">
        <v>6</v>
      </c>
      <c r="AJ28" s="44">
        <f t="shared" si="17"/>
        <v>45654</v>
      </c>
      <c r="AL28" s="43">
        <f t="shared" si="18"/>
        <v>46439</v>
      </c>
      <c r="AM28" s="6" t="s">
        <v>6</v>
      </c>
      <c r="AN28" s="44">
        <f t="shared" si="19"/>
        <v>46466</v>
      </c>
      <c r="AP28" s="43">
        <f t="shared" si="20"/>
        <v>47251</v>
      </c>
      <c r="AQ28" s="6" t="s">
        <v>6</v>
      </c>
      <c r="AR28" s="44">
        <f t="shared" si="21"/>
        <v>47278</v>
      </c>
    </row>
    <row r="29" spans="2:44" ht="18" customHeight="1" x14ac:dyDescent="0.15">
      <c r="B29" s="5">
        <f t="shared" si="0"/>
        <v>39159</v>
      </c>
      <c r="C29" s="6" t="s">
        <v>6</v>
      </c>
      <c r="D29" s="7">
        <f t="shared" si="1"/>
        <v>39186</v>
      </c>
      <c r="F29" s="5">
        <f t="shared" si="2"/>
        <v>39971</v>
      </c>
      <c r="G29" s="6" t="s">
        <v>6</v>
      </c>
      <c r="H29" s="7">
        <f t="shared" si="3"/>
        <v>39998</v>
      </c>
      <c r="J29" s="5">
        <f t="shared" si="4"/>
        <v>40783</v>
      </c>
      <c r="K29" s="6" t="s">
        <v>6</v>
      </c>
      <c r="L29" s="7">
        <f t="shared" si="5"/>
        <v>40810</v>
      </c>
      <c r="N29" s="5">
        <f t="shared" si="6"/>
        <v>41595</v>
      </c>
      <c r="O29" s="6" t="s">
        <v>6</v>
      </c>
      <c r="P29" s="7">
        <f t="shared" si="7"/>
        <v>41622</v>
      </c>
      <c r="R29" s="5">
        <f t="shared" si="8"/>
        <v>42407</v>
      </c>
      <c r="S29" s="6" t="s">
        <v>6</v>
      </c>
      <c r="T29" s="7">
        <f t="shared" si="9"/>
        <v>42434</v>
      </c>
      <c r="V29" s="5">
        <f t="shared" si="10"/>
        <v>43219</v>
      </c>
      <c r="W29" s="6" t="s">
        <v>6</v>
      </c>
      <c r="X29" s="7">
        <f t="shared" si="11"/>
        <v>43246</v>
      </c>
      <c r="Z29" s="43">
        <f t="shared" si="12"/>
        <v>44031</v>
      </c>
      <c r="AA29" s="6" t="s">
        <v>6</v>
      </c>
      <c r="AB29" s="44">
        <f t="shared" si="13"/>
        <v>44058</v>
      </c>
      <c r="AD29" s="43">
        <f t="shared" si="14"/>
        <v>44843</v>
      </c>
      <c r="AE29" s="6" t="s">
        <v>6</v>
      </c>
      <c r="AF29" s="44">
        <f t="shared" si="15"/>
        <v>44870</v>
      </c>
      <c r="AH29" s="43">
        <f t="shared" si="16"/>
        <v>45655</v>
      </c>
      <c r="AI29" s="6" t="s">
        <v>6</v>
      </c>
      <c r="AJ29" s="44">
        <f t="shared" si="17"/>
        <v>45682</v>
      </c>
      <c r="AL29" s="43">
        <f t="shared" si="18"/>
        <v>46467</v>
      </c>
      <c r="AM29" s="6" t="s">
        <v>6</v>
      </c>
      <c r="AN29" s="44">
        <f t="shared" si="19"/>
        <v>46494</v>
      </c>
      <c r="AP29" s="43">
        <f t="shared" si="20"/>
        <v>47279</v>
      </c>
      <c r="AQ29" s="6" t="s">
        <v>6</v>
      </c>
      <c r="AR29" s="44">
        <f t="shared" si="21"/>
        <v>47306</v>
      </c>
    </row>
    <row r="30" spans="2:44" ht="18" customHeight="1" x14ac:dyDescent="0.15">
      <c r="B30" s="5">
        <f t="shared" si="0"/>
        <v>39187</v>
      </c>
      <c r="C30" s="6" t="s">
        <v>6</v>
      </c>
      <c r="D30" s="7">
        <f t="shared" si="1"/>
        <v>39214</v>
      </c>
      <c r="F30" s="5">
        <f t="shared" si="2"/>
        <v>39999</v>
      </c>
      <c r="G30" s="6" t="s">
        <v>6</v>
      </c>
      <c r="H30" s="7">
        <f t="shared" si="3"/>
        <v>40026</v>
      </c>
      <c r="J30" s="5">
        <f t="shared" si="4"/>
        <v>40811</v>
      </c>
      <c r="K30" s="6" t="s">
        <v>6</v>
      </c>
      <c r="L30" s="7">
        <f t="shared" si="5"/>
        <v>40838</v>
      </c>
      <c r="N30" s="5">
        <f t="shared" si="6"/>
        <v>41623</v>
      </c>
      <c r="O30" s="6" t="s">
        <v>6</v>
      </c>
      <c r="P30" s="7">
        <f t="shared" si="7"/>
        <v>41650</v>
      </c>
      <c r="R30" s="5">
        <f t="shared" si="8"/>
        <v>42435</v>
      </c>
      <c r="S30" s="6" t="s">
        <v>6</v>
      </c>
      <c r="T30" s="7">
        <f t="shared" si="9"/>
        <v>42462</v>
      </c>
      <c r="V30" s="5">
        <f t="shared" si="10"/>
        <v>43247</v>
      </c>
      <c r="W30" s="6" t="s">
        <v>6</v>
      </c>
      <c r="X30" s="7">
        <f t="shared" si="11"/>
        <v>43274</v>
      </c>
      <c r="Z30" s="43">
        <f t="shared" si="12"/>
        <v>44059</v>
      </c>
      <c r="AA30" s="6" t="s">
        <v>6</v>
      </c>
      <c r="AB30" s="44">
        <f t="shared" si="13"/>
        <v>44086</v>
      </c>
      <c r="AD30" s="43">
        <f t="shared" si="14"/>
        <v>44871</v>
      </c>
      <c r="AE30" s="6" t="s">
        <v>6</v>
      </c>
      <c r="AF30" s="44">
        <f t="shared" si="15"/>
        <v>44898</v>
      </c>
      <c r="AH30" s="43">
        <f t="shared" si="16"/>
        <v>45683</v>
      </c>
      <c r="AI30" s="6" t="s">
        <v>6</v>
      </c>
      <c r="AJ30" s="44">
        <f t="shared" si="17"/>
        <v>45710</v>
      </c>
      <c r="AL30" s="43">
        <f t="shared" si="18"/>
        <v>46495</v>
      </c>
      <c r="AM30" s="6" t="s">
        <v>6</v>
      </c>
      <c r="AN30" s="44">
        <f t="shared" si="19"/>
        <v>46522</v>
      </c>
      <c r="AP30" s="43">
        <f t="shared" si="20"/>
        <v>47307</v>
      </c>
      <c r="AQ30" s="6" t="s">
        <v>6</v>
      </c>
      <c r="AR30" s="44">
        <f t="shared" si="21"/>
        <v>47334</v>
      </c>
    </row>
    <row r="31" spans="2:44" ht="18" customHeight="1" x14ac:dyDescent="0.15">
      <c r="B31" s="5">
        <f t="shared" si="0"/>
        <v>39215</v>
      </c>
      <c r="C31" s="6" t="s">
        <v>6</v>
      </c>
      <c r="D31" s="7">
        <f t="shared" si="1"/>
        <v>39242</v>
      </c>
      <c r="F31" s="5">
        <f t="shared" si="2"/>
        <v>40027</v>
      </c>
      <c r="G31" s="6" t="s">
        <v>6</v>
      </c>
      <c r="H31" s="7">
        <f t="shared" si="3"/>
        <v>40054</v>
      </c>
      <c r="J31" s="5">
        <f t="shared" si="4"/>
        <v>40839</v>
      </c>
      <c r="K31" s="6" t="s">
        <v>6</v>
      </c>
      <c r="L31" s="7">
        <f t="shared" si="5"/>
        <v>40866</v>
      </c>
      <c r="N31" s="5">
        <f t="shared" si="6"/>
        <v>41651</v>
      </c>
      <c r="O31" s="6" t="s">
        <v>6</v>
      </c>
      <c r="P31" s="7">
        <f t="shared" si="7"/>
        <v>41678</v>
      </c>
      <c r="R31" s="5">
        <f t="shared" si="8"/>
        <v>42463</v>
      </c>
      <c r="S31" s="6" t="s">
        <v>6</v>
      </c>
      <c r="T31" s="7">
        <f t="shared" si="9"/>
        <v>42490</v>
      </c>
      <c r="V31" s="5">
        <f t="shared" si="10"/>
        <v>43275</v>
      </c>
      <c r="W31" s="6" t="s">
        <v>6</v>
      </c>
      <c r="X31" s="7">
        <f t="shared" si="11"/>
        <v>43302</v>
      </c>
      <c r="Z31" s="43">
        <f t="shared" si="12"/>
        <v>44087</v>
      </c>
      <c r="AA31" s="6" t="s">
        <v>6</v>
      </c>
      <c r="AB31" s="44">
        <f t="shared" si="13"/>
        <v>44114</v>
      </c>
      <c r="AD31" s="43">
        <f t="shared" si="14"/>
        <v>44899</v>
      </c>
      <c r="AE31" s="6" t="s">
        <v>6</v>
      </c>
      <c r="AF31" s="44">
        <f t="shared" si="15"/>
        <v>44926</v>
      </c>
      <c r="AH31" s="43">
        <f t="shared" si="16"/>
        <v>45711</v>
      </c>
      <c r="AI31" s="6" t="s">
        <v>6</v>
      </c>
      <c r="AJ31" s="44">
        <f t="shared" si="17"/>
        <v>45738</v>
      </c>
      <c r="AL31" s="43">
        <f t="shared" si="18"/>
        <v>46523</v>
      </c>
      <c r="AM31" s="6" t="s">
        <v>6</v>
      </c>
      <c r="AN31" s="44">
        <f t="shared" si="19"/>
        <v>46550</v>
      </c>
      <c r="AP31" s="43">
        <f t="shared" si="20"/>
        <v>47335</v>
      </c>
      <c r="AQ31" s="6" t="s">
        <v>6</v>
      </c>
      <c r="AR31" s="44">
        <f t="shared" si="21"/>
        <v>47362</v>
      </c>
    </row>
    <row r="32" spans="2:44" ht="18" customHeight="1" x14ac:dyDescent="0.15">
      <c r="B32" s="5">
        <f t="shared" si="0"/>
        <v>39243</v>
      </c>
      <c r="C32" s="6" t="s">
        <v>6</v>
      </c>
      <c r="D32" s="7">
        <f t="shared" si="1"/>
        <v>39270</v>
      </c>
      <c r="F32" s="5">
        <f t="shared" si="2"/>
        <v>40055</v>
      </c>
      <c r="G32" s="6" t="s">
        <v>6</v>
      </c>
      <c r="H32" s="7">
        <f t="shared" si="3"/>
        <v>40082</v>
      </c>
      <c r="J32" s="5">
        <f t="shared" si="4"/>
        <v>40867</v>
      </c>
      <c r="K32" s="6" t="s">
        <v>6</v>
      </c>
      <c r="L32" s="7">
        <f t="shared" si="5"/>
        <v>40894</v>
      </c>
      <c r="N32" s="5">
        <f t="shared" si="6"/>
        <v>41679</v>
      </c>
      <c r="O32" s="6" t="s">
        <v>6</v>
      </c>
      <c r="P32" s="7">
        <f t="shared" si="7"/>
        <v>41706</v>
      </c>
      <c r="R32" s="5">
        <f t="shared" si="8"/>
        <v>42491</v>
      </c>
      <c r="S32" s="6" t="s">
        <v>6</v>
      </c>
      <c r="T32" s="7">
        <f t="shared" si="9"/>
        <v>42518</v>
      </c>
      <c r="V32" s="5">
        <f t="shared" si="10"/>
        <v>43303</v>
      </c>
      <c r="W32" s="6" t="s">
        <v>6</v>
      </c>
      <c r="X32" s="7">
        <f t="shared" si="11"/>
        <v>43330</v>
      </c>
      <c r="Z32" s="43">
        <f t="shared" si="12"/>
        <v>44115</v>
      </c>
      <c r="AA32" s="6" t="s">
        <v>6</v>
      </c>
      <c r="AB32" s="44">
        <f t="shared" si="13"/>
        <v>44142</v>
      </c>
      <c r="AD32" s="43">
        <f t="shared" si="14"/>
        <v>44927</v>
      </c>
      <c r="AE32" s="6" t="s">
        <v>6</v>
      </c>
      <c r="AF32" s="44">
        <f t="shared" si="15"/>
        <v>44954</v>
      </c>
      <c r="AH32" s="43">
        <f t="shared" si="16"/>
        <v>45739</v>
      </c>
      <c r="AI32" s="6" t="s">
        <v>6</v>
      </c>
      <c r="AJ32" s="44">
        <f t="shared" si="17"/>
        <v>45766</v>
      </c>
      <c r="AL32" s="43">
        <f t="shared" si="18"/>
        <v>46551</v>
      </c>
      <c r="AM32" s="6" t="s">
        <v>6</v>
      </c>
      <c r="AN32" s="44">
        <f t="shared" si="19"/>
        <v>46578</v>
      </c>
      <c r="AP32" s="43">
        <f t="shared" si="20"/>
        <v>47363</v>
      </c>
      <c r="AQ32" s="6" t="s">
        <v>6</v>
      </c>
      <c r="AR32" s="44">
        <f t="shared" si="21"/>
        <v>47390</v>
      </c>
    </row>
  </sheetData>
  <mergeCells count="11">
    <mergeCell ref="V2:X2"/>
    <mergeCell ref="B2:D2"/>
    <mergeCell ref="F2:H2"/>
    <mergeCell ref="J2:L2"/>
    <mergeCell ref="N2:P2"/>
    <mergeCell ref="R2:T2"/>
    <mergeCell ref="Z2:AB2"/>
    <mergeCell ref="AD2:AF2"/>
    <mergeCell ref="AH2:AJ2"/>
    <mergeCell ref="AL2:AN2"/>
    <mergeCell ref="AP2:AR2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2:T33"/>
  <sheetViews>
    <sheetView showGridLines="0" workbookViewId="0">
      <selection activeCell="E6" sqref="E6:F6"/>
    </sheetView>
  </sheetViews>
  <sheetFormatPr defaultColWidth="9" defaultRowHeight="14.25" x14ac:dyDescent="0.15"/>
  <cols>
    <col min="1" max="1" width="2.375" style="1" customWidth="1"/>
    <col min="2" max="2" width="16.25" style="1" customWidth="1"/>
    <col min="3" max="18" width="10.25" style="1" customWidth="1"/>
    <col min="19" max="20" width="10.25" style="1" hidden="1" customWidth="1"/>
    <col min="21" max="16384" width="9" style="1"/>
  </cols>
  <sheetData>
    <row r="2" spans="2:20" ht="36" customHeight="1" x14ac:dyDescent="0.15">
      <c r="B2" s="3" t="s">
        <v>1</v>
      </c>
      <c r="C2" s="3"/>
      <c r="D2" s="3"/>
    </row>
    <row r="3" spans="2:20" ht="36" customHeight="1" thickBot="1" x14ac:dyDescent="0.2">
      <c r="B3" s="243">
        <f>入力用シート!K15</f>
        <v>0.36805555555555569</v>
      </c>
      <c r="C3" s="243"/>
      <c r="D3" s="3" t="s">
        <v>2</v>
      </c>
    </row>
    <row r="4" spans="2:20" ht="36" customHeight="1" thickTop="1" x14ac:dyDescent="0.2">
      <c r="B4" s="4" t="s">
        <v>3</v>
      </c>
      <c r="C4" s="3"/>
      <c r="D4" s="3"/>
    </row>
    <row r="5" spans="2:20" ht="14.45" customHeight="1" thickBot="1" x14ac:dyDescent="0.2"/>
    <row r="6" spans="2:20" ht="36" customHeight="1" x14ac:dyDescent="0.15">
      <c r="B6" s="10"/>
      <c r="C6" s="244" t="s">
        <v>8</v>
      </c>
      <c r="D6" s="245"/>
      <c r="E6" s="239"/>
      <c r="F6" s="242"/>
      <c r="G6" s="239"/>
      <c r="H6" s="242"/>
      <c r="I6" s="239"/>
      <c r="J6" s="242"/>
      <c r="K6" s="239"/>
      <c r="L6" s="242"/>
      <c r="M6" s="239"/>
      <c r="N6" s="242"/>
      <c r="O6" s="239"/>
      <c r="P6" s="242"/>
      <c r="Q6" s="239"/>
      <c r="R6" s="240"/>
      <c r="S6" s="241"/>
      <c r="T6" s="240"/>
    </row>
    <row r="7" spans="2:20" ht="51" customHeight="1" x14ac:dyDescent="0.15">
      <c r="B7" s="29">
        <f ca="1">入力用シート!C7+1</f>
        <v>42632</v>
      </c>
      <c r="C7" s="20" t="s">
        <v>66</v>
      </c>
      <c r="D7" s="22">
        <v>8.3333333333333329E-2</v>
      </c>
      <c r="E7" s="15" t="s">
        <v>10</v>
      </c>
      <c r="F7" s="2" t="s">
        <v>0</v>
      </c>
      <c r="G7" s="11" t="s">
        <v>10</v>
      </c>
      <c r="H7" s="14" t="s">
        <v>0</v>
      </c>
      <c r="I7" s="15" t="s">
        <v>10</v>
      </c>
      <c r="J7" s="2" t="s">
        <v>0</v>
      </c>
      <c r="K7" s="11" t="s">
        <v>10</v>
      </c>
      <c r="L7" s="14" t="s">
        <v>0</v>
      </c>
      <c r="M7" s="11" t="s">
        <v>10</v>
      </c>
      <c r="N7" s="14" t="s">
        <v>0</v>
      </c>
      <c r="O7" s="11" t="s">
        <v>10</v>
      </c>
      <c r="P7" s="14" t="s">
        <v>0</v>
      </c>
      <c r="Q7" s="11" t="s">
        <v>10</v>
      </c>
      <c r="R7" s="27" t="s">
        <v>0</v>
      </c>
      <c r="S7" s="25" t="s">
        <v>10</v>
      </c>
      <c r="T7" s="18" t="s">
        <v>0</v>
      </c>
    </row>
    <row r="8" spans="2:20" ht="51" customHeight="1" x14ac:dyDescent="0.15">
      <c r="B8" s="29">
        <f ca="1">B7+1</f>
        <v>42633</v>
      </c>
      <c r="C8" s="20" t="s">
        <v>67</v>
      </c>
      <c r="D8" s="22">
        <v>0.125</v>
      </c>
      <c r="E8" s="15" t="s">
        <v>10</v>
      </c>
      <c r="F8" s="2" t="s">
        <v>0</v>
      </c>
      <c r="G8" s="11" t="s">
        <v>10</v>
      </c>
      <c r="H8" s="14" t="s">
        <v>0</v>
      </c>
      <c r="I8" s="15" t="s">
        <v>10</v>
      </c>
      <c r="J8" s="2" t="s">
        <v>0</v>
      </c>
      <c r="K8" s="11" t="s">
        <v>10</v>
      </c>
      <c r="L8" s="14" t="s">
        <v>0</v>
      </c>
      <c r="M8" s="11" t="s">
        <v>10</v>
      </c>
      <c r="N8" s="14" t="s">
        <v>0</v>
      </c>
      <c r="O8" s="11" t="s">
        <v>10</v>
      </c>
      <c r="P8" s="14" t="s">
        <v>0</v>
      </c>
      <c r="Q8" s="11" t="s">
        <v>10</v>
      </c>
      <c r="R8" s="27" t="s">
        <v>0</v>
      </c>
      <c r="S8" s="25" t="s">
        <v>10</v>
      </c>
      <c r="T8" s="18" t="s">
        <v>0</v>
      </c>
    </row>
    <row r="9" spans="2:20" ht="51" customHeight="1" x14ac:dyDescent="0.15">
      <c r="B9" s="29">
        <f t="shared" ref="B9:B32" ca="1" si="0">B8+1</f>
        <v>42634</v>
      </c>
      <c r="C9" s="20" t="s">
        <v>68</v>
      </c>
      <c r="D9" s="22">
        <v>2.4305555555555556E-2</v>
      </c>
      <c r="E9" s="15" t="s">
        <v>10</v>
      </c>
      <c r="F9" s="2" t="s">
        <v>0</v>
      </c>
      <c r="G9" s="11" t="s">
        <v>10</v>
      </c>
      <c r="H9" s="14" t="s">
        <v>0</v>
      </c>
      <c r="I9" s="15" t="s">
        <v>10</v>
      </c>
      <c r="J9" s="2" t="s">
        <v>0</v>
      </c>
      <c r="K9" s="11" t="s">
        <v>10</v>
      </c>
      <c r="L9" s="14" t="s">
        <v>0</v>
      </c>
      <c r="M9" s="11" t="s">
        <v>10</v>
      </c>
      <c r="N9" s="14" t="s">
        <v>0</v>
      </c>
      <c r="O9" s="11" t="s">
        <v>10</v>
      </c>
      <c r="P9" s="14" t="s">
        <v>0</v>
      </c>
      <c r="Q9" s="11" t="s">
        <v>10</v>
      </c>
      <c r="R9" s="27" t="s">
        <v>0</v>
      </c>
      <c r="S9" s="25" t="s">
        <v>10</v>
      </c>
      <c r="T9" s="18" t="s">
        <v>0</v>
      </c>
    </row>
    <row r="10" spans="2:20" ht="51" customHeight="1" x14ac:dyDescent="0.15">
      <c r="B10" s="29">
        <f t="shared" ca="1" si="0"/>
        <v>42635</v>
      </c>
      <c r="C10" s="20" t="s">
        <v>10</v>
      </c>
      <c r="D10" s="21" t="s">
        <v>0</v>
      </c>
      <c r="E10" s="15" t="s">
        <v>10</v>
      </c>
      <c r="F10" s="2" t="s">
        <v>0</v>
      </c>
      <c r="G10" s="11" t="s">
        <v>10</v>
      </c>
      <c r="H10" s="14" t="s">
        <v>0</v>
      </c>
      <c r="I10" s="15" t="s">
        <v>10</v>
      </c>
      <c r="J10" s="2" t="s">
        <v>0</v>
      </c>
      <c r="K10" s="11" t="s">
        <v>10</v>
      </c>
      <c r="L10" s="14" t="s">
        <v>0</v>
      </c>
      <c r="M10" s="11" t="s">
        <v>10</v>
      </c>
      <c r="N10" s="14" t="s">
        <v>0</v>
      </c>
      <c r="O10" s="11" t="s">
        <v>10</v>
      </c>
      <c r="P10" s="14" t="s">
        <v>0</v>
      </c>
      <c r="Q10" s="11" t="s">
        <v>10</v>
      </c>
      <c r="R10" s="27" t="s">
        <v>0</v>
      </c>
      <c r="S10" s="25" t="s">
        <v>10</v>
      </c>
      <c r="T10" s="18" t="s">
        <v>0</v>
      </c>
    </row>
    <row r="11" spans="2:20" ht="51" customHeight="1" x14ac:dyDescent="0.15">
      <c r="B11" s="29">
        <f t="shared" ca="1" si="0"/>
        <v>42636</v>
      </c>
      <c r="C11" s="20" t="s">
        <v>10</v>
      </c>
      <c r="D11" s="21" t="s">
        <v>0</v>
      </c>
      <c r="E11" s="15" t="s">
        <v>10</v>
      </c>
      <c r="F11" s="2" t="s">
        <v>0</v>
      </c>
      <c r="G11" s="11" t="s">
        <v>10</v>
      </c>
      <c r="H11" s="14" t="s">
        <v>0</v>
      </c>
      <c r="I11" s="15" t="s">
        <v>10</v>
      </c>
      <c r="J11" s="2" t="s">
        <v>0</v>
      </c>
      <c r="K11" s="11" t="s">
        <v>10</v>
      </c>
      <c r="L11" s="14" t="s">
        <v>0</v>
      </c>
      <c r="M11" s="11" t="s">
        <v>10</v>
      </c>
      <c r="N11" s="14" t="s">
        <v>0</v>
      </c>
      <c r="O11" s="11" t="s">
        <v>10</v>
      </c>
      <c r="P11" s="14" t="s">
        <v>0</v>
      </c>
      <c r="Q11" s="11" t="s">
        <v>10</v>
      </c>
      <c r="R11" s="27" t="s">
        <v>0</v>
      </c>
      <c r="S11" s="25" t="s">
        <v>10</v>
      </c>
      <c r="T11" s="18" t="s">
        <v>0</v>
      </c>
    </row>
    <row r="12" spans="2:20" ht="51" customHeight="1" x14ac:dyDescent="0.15">
      <c r="B12" s="29">
        <f t="shared" ca="1" si="0"/>
        <v>42637</v>
      </c>
      <c r="C12" s="20" t="s">
        <v>10</v>
      </c>
      <c r="D12" s="21" t="s">
        <v>0</v>
      </c>
      <c r="E12" s="15" t="s">
        <v>10</v>
      </c>
      <c r="F12" s="2" t="s">
        <v>0</v>
      </c>
      <c r="G12" s="11" t="s">
        <v>10</v>
      </c>
      <c r="H12" s="14" t="s">
        <v>0</v>
      </c>
      <c r="I12" s="15" t="s">
        <v>10</v>
      </c>
      <c r="J12" s="2" t="s">
        <v>0</v>
      </c>
      <c r="K12" s="11" t="s">
        <v>10</v>
      </c>
      <c r="L12" s="14" t="s">
        <v>0</v>
      </c>
      <c r="M12" s="11" t="s">
        <v>10</v>
      </c>
      <c r="N12" s="14" t="s">
        <v>0</v>
      </c>
      <c r="O12" s="11" t="s">
        <v>10</v>
      </c>
      <c r="P12" s="14" t="s">
        <v>0</v>
      </c>
      <c r="Q12" s="11" t="s">
        <v>10</v>
      </c>
      <c r="R12" s="27" t="s">
        <v>0</v>
      </c>
      <c r="S12" s="25" t="s">
        <v>10</v>
      </c>
      <c r="T12" s="18" t="s">
        <v>0</v>
      </c>
    </row>
    <row r="13" spans="2:20" ht="51" customHeight="1" x14ac:dyDescent="0.15">
      <c r="B13" s="29">
        <f t="shared" ca="1" si="0"/>
        <v>42638</v>
      </c>
      <c r="C13" s="20" t="s">
        <v>10</v>
      </c>
      <c r="D13" s="21" t="s">
        <v>0</v>
      </c>
      <c r="E13" s="15" t="s">
        <v>10</v>
      </c>
      <c r="F13" s="2" t="s">
        <v>0</v>
      </c>
      <c r="G13" s="11" t="s">
        <v>10</v>
      </c>
      <c r="H13" s="14" t="s">
        <v>0</v>
      </c>
      <c r="I13" s="15" t="s">
        <v>10</v>
      </c>
      <c r="J13" s="2" t="s">
        <v>0</v>
      </c>
      <c r="K13" s="11" t="s">
        <v>10</v>
      </c>
      <c r="L13" s="14" t="s">
        <v>0</v>
      </c>
      <c r="M13" s="11" t="s">
        <v>10</v>
      </c>
      <c r="N13" s="14" t="s">
        <v>0</v>
      </c>
      <c r="O13" s="11" t="s">
        <v>10</v>
      </c>
      <c r="P13" s="14" t="s">
        <v>0</v>
      </c>
      <c r="Q13" s="11" t="s">
        <v>10</v>
      </c>
      <c r="R13" s="27" t="s">
        <v>0</v>
      </c>
      <c r="S13" s="25" t="s">
        <v>10</v>
      </c>
      <c r="T13" s="18" t="s">
        <v>0</v>
      </c>
    </row>
    <row r="14" spans="2:20" ht="51" customHeight="1" x14ac:dyDescent="0.15">
      <c r="B14" s="29">
        <f t="shared" ca="1" si="0"/>
        <v>42639</v>
      </c>
      <c r="C14" s="20" t="s">
        <v>10</v>
      </c>
      <c r="D14" s="21" t="s">
        <v>0</v>
      </c>
      <c r="E14" s="15" t="s">
        <v>10</v>
      </c>
      <c r="F14" s="2" t="s">
        <v>0</v>
      </c>
      <c r="G14" s="11" t="s">
        <v>10</v>
      </c>
      <c r="H14" s="14" t="s">
        <v>0</v>
      </c>
      <c r="I14" s="15" t="s">
        <v>10</v>
      </c>
      <c r="J14" s="2" t="s">
        <v>0</v>
      </c>
      <c r="K14" s="11" t="s">
        <v>10</v>
      </c>
      <c r="L14" s="14" t="s">
        <v>0</v>
      </c>
      <c r="M14" s="11" t="s">
        <v>10</v>
      </c>
      <c r="N14" s="14" t="s">
        <v>0</v>
      </c>
      <c r="O14" s="11" t="s">
        <v>10</v>
      </c>
      <c r="P14" s="14" t="s">
        <v>0</v>
      </c>
      <c r="Q14" s="11" t="s">
        <v>10</v>
      </c>
      <c r="R14" s="27" t="s">
        <v>0</v>
      </c>
      <c r="S14" s="25" t="s">
        <v>10</v>
      </c>
      <c r="T14" s="18" t="s">
        <v>0</v>
      </c>
    </row>
    <row r="15" spans="2:20" ht="51" customHeight="1" x14ac:dyDescent="0.15">
      <c r="B15" s="29">
        <f t="shared" ca="1" si="0"/>
        <v>42640</v>
      </c>
      <c r="C15" s="20" t="s">
        <v>10</v>
      </c>
      <c r="D15" s="21" t="s">
        <v>0</v>
      </c>
      <c r="E15" s="15" t="s">
        <v>10</v>
      </c>
      <c r="F15" s="2" t="s">
        <v>0</v>
      </c>
      <c r="G15" s="11" t="s">
        <v>10</v>
      </c>
      <c r="H15" s="14" t="s">
        <v>0</v>
      </c>
      <c r="I15" s="15" t="s">
        <v>10</v>
      </c>
      <c r="J15" s="2" t="s">
        <v>0</v>
      </c>
      <c r="K15" s="11" t="s">
        <v>10</v>
      </c>
      <c r="L15" s="14" t="s">
        <v>0</v>
      </c>
      <c r="M15" s="11" t="s">
        <v>10</v>
      </c>
      <c r="N15" s="14" t="s">
        <v>0</v>
      </c>
      <c r="O15" s="11" t="s">
        <v>10</v>
      </c>
      <c r="P15" s="14" t="s">
        <v>0</v>
      </c>
      <c r="Q15" s="11" t="s">
        <v>10</v>
      </c>
      <c r="R15" s="27" t="s">
        <v>0</v>
      </c>
      <c r="S15" s="25" t="s">
        <v>10</v>
      </c>
      <c r="T15" s="18" t="s">
        <v>0</v>
      </c>
    </row>
    <row r="16" spans="2:20" ht="51" customHeight="1" x14ac:dyDescent="0.15">
      <c r="B16" s="29">
        <f t="shared" ca="1" si="0"/>
        <v>42641</v>
      </c>
      <c r="C16" s="20" t="s">
        <v>10</v>
      </c>
      <c r="D16" s="21" t="s">
        <v>0</v>
      </c>
      <c r="E16" s="15" t="s">
        <v>10</v>
      </c>
      <c r="F16" s="2" t="s">
        <v>0</v>
      </c>
      <c r="G16" s="11" t="s">
        <v>10</v>
      </c>
      <c r="H16" s="14" t="s">
        <v>0</v>
      </c>
      <c r="I16" s="15" t="s">
        <v>10</v>
      </c>
      <c r="J16" s="2" t="s">
        <v>0</v>
      </c>
      <c r="K16" s="11" t="s">
        <v>10</v>
      </c>
      <c r="L16" s="14" t="s">
        <v>0</v>
      </c>
      <c r="M16" s="11" t="s">
        <v>10</v>
      </c>
      <c r="N16" s="14" t="s">
        <v>0</v>
      </c>
      <c r="O16" s="11" t="s">
        <v>10</v>
      </c>
      <c r="P16" s="14" t="s">
        <v>0</v>
      </c>
      <c r="Q16" s="11" t="s">
        <v>10</v>
      </c>
      <c r="R16" s="27" t="s">
        <v>0</v>
      </c>
      <c r="S16" s="25" t="s">
        <v>10</v>
      </c>
      <c r="T16" s="18" t="s">
        <v>0</v>
      </c>
    </row>
    <row r="17" spans="2:20" ht="51" customHeight="1" x14ac:dyDescent="0.15">
      <c r="B17" s="29">
        <f t="shared" ca="1" si="0"/>
        <v>42642</v>
      </c>
      <c r="C17" s="20" t="s">
        <v>10</v>
      </c>
      <c r="D17" s="21" t="s">
        <v>0</v>
      </c>
      <c r="E17" s="15" t="s">
        <v>10</v>
      </c>
      <c r="F17" s="2" t="s">
        <v>0</v>
      </c>
      <c r="G17" s="11" t="s">
        <v>10</v>
      </c>
      <c r="H17" s="14" t="s">
        <v>0</v>
      </c>
      <c r="I17" s="15" t="s">
        <v>10</v>
      </c>
      <c r="J17" s="2" t="s">
        <v>0</v>
      </c>
      <c r="K17" s="11" t="s">
        <v>10</v>
      </c>
      <c r="L17" s="14" t="s">
        <v>0</v>
      </c>
      <c r="M17" s="11" t="s">
        <v>10</v>
      </c>
      <c r="N17" s="14" t="s">
        <v>0</v>
      </c>
      <c r="O17" s="11" t="s">
        <v>10</v>
      </c>
      <c r="P17" s="14" t="s">
        <v>0</v>
      </c>
      <c r="Q17" s="11" t="s">
        <v>10</v>
      </c>
      <c r="R17" s="27" t="s">
        <v>0</v>
      </c>
      <c r="S17" s="25" t="s">
        <v>10</v>
      </c>
      <c r="T17" s="18" t="s">
        <v>0</v>
      </c>
    </row>
    <row r="18" spans="2:20" ht="51" customHeight="1" x14ac:dyDescent="0.15">
      <c r="B18" s="29">
        <f t="shared" ca="1" si="0"/>
        <v>42643</v>
      </c>
      <c r="C18" s="20" t="s">
        <v>10</v>
      </c>
      <c r="D18" s="21" t="s">
        <v>0</v>
      </c>
      <c r="E18" s="15" t="s">
        <v>10</v>
      </c>
      <c r="F18" s="2" t="s">
        <v>0</v>
      </c>
      <c r="G18" s="11" t="s">
        <v>10</v>
      </c>
      <c r="H18" s="14" t="s">
        <v>0</v>
      </c>
      <c r="I18" s="15" t="s">
        <v>10</v>
      </c>
      <c r="J18" s="2" t="s">
        <v>0</v>
      </c>
      <c r="K18" s="11" t="s">
        <v>10</v>
      </c>
      <c r="L18" s="14" t="s">
        <v>0</v>
      </c>
      <c r="M18" s="11" t="s">
        <v>10</v>
      </c>
      <c r="N18" s="14" t="s">
        <v>0</v>
      </c>
      <c r="O18" s="11" t="s">
        <v>10</v>
      </c>
      <c r="P18" s="14" t="s">
        <v>0</v>
      </c>
      <c r="Q18" s="11" t="s">
        <v>10</v>
      </c>
      <c r="R18" s="27" t="s">
        <v>0</v>
      </c>
      <c r="S18" s="25" t="s">
        <v>10</v>
      </c>
      <c r="T18" s="18" t="s">
        <v>0</v>
      </c>
    </row>
    <row r="19" spans="2:20" ht="51" customHeight="1" x14ac:dyDescent="0.15">
      <c r="B19" s="29">
        <f t="shared" ca="1" si="0"/>
        <v>42644</v>
      </c>
      <c r="C19" s="20" t="s">
        <v>10</v>
      </c>
      <c r="D19" s="21" t="s">
        <v>0</v>
      </c>
      <c r="E19" s="15" t="s">
        <v>10</v>
      </c>
      <c r="F19" s="2" t="s">
        <v>0</v>
      </c>
      <c r="G19" s="11" t="s">
        <v>10</v>
      </c>
      <c r="H19" s="14" t="s">
        <v>0</v>
      </c>
      <c r="I19" s="15" t="s">
        <v>10</v>
      </c>
      <c r="J19" s="2" t="s">
        <v>0</v>
      </c>
      <c r="K19" s="11" t="s">
        <v>10</v>
      </c>
      <c r="L19" s="14" t="s">
        <v>0</v>
      </c>
      <c r="M19" s="11" t="s">
        <v>10</v>
      </c>
      <c r="N19" s="14" t="s">
        <v>0</v>
      </c>
      <c r="O19" s="11" t="s">
        <v>10</v>
      </c>
      <c r="P19" s="14" t="s">
        <v>0</v>
      </c>
      <c r="Q19" s="11" t="s">
        <v>10</v>
      </c>
      <c r="R19" s="27" t="s">
        <v>0</v>
      </c>
      <c r="S19" s="25" t="s">
        <v>10</v>
      </c>
      <c r="T19" s="18" t="s">
        <v>0</v>
      </c>
    </row>
    <row r="20" spans="2:20" ht="51" customHeight="1" x14ac:dyDescent="0.15">
      <c r="B20" s="29">
        <f t="shared" ca="1" si="0"/>
        <v>42645</v>
      </c>
      <c r="C20" s="20" t="s">
        <v>10</v>
      </c>
      <c r="D20" s="21" t="s">
        <v>0</v>
      </c>
      <c r="E20" s="15" t="s">
        <v>10</v>
      </c>
      <c r="F20" s="2" t="s">
        <v>0</v>
      </c>
      <c r="G20" s="11" t="s">
        <v>10</v>
      </c>
      <c r="H20" s="14" t="s">
        <v>0</v>
      </c>
      <c r="I20" s="15" t="s">
        <v>10</v>
      </c>
      <c r="J20" s="2" t="s">
        <v>0</v>
      </c>
      <c r="K20" s="11" t="s">
        <v>10</v>
      </c>
      <c r="L20" s="14" t="s">
        <v>0</v>
      </c>
      <c r="M20" s="11" t="s">
        <v>10</v>
      </c>
      <c r="N20" s="14" t="s">
        <v>0</v>
      </c>
      <c r="O20" s="11" t="s">
        <v>10</v>
      </c>
      <c r="P20" s="14" t="s">
        <v>0</v>
      </c>
      <c r="Q20" s="11" t="s">
        <v>10</v>
      </c>
      <c r="R20" s="27" t="s">
        <v>0</v>
      </c>
      <c r="S20" s="25" t="s">
        <v>10</v>
      </c>
      <c r="T20" s="18" t="s">
        <v>0</v>
      </c>
    </row>
    <row r="21" spans="2:20" ht="51" customHeight="1" x14ac:dyDescent="0.15">
      <c r="B21" s="29">
        <f t="shared" ca="1" si="0"/>
        <v>42646</v>
      </c>
      <c r="C21" s="20" t="s">
        <v>10</v>
      </c>
      <c r="D21" s="21" t="s">
        <v>0</v>
      </c>
      <c r="E21" s="15" t="s">
        <v>10</v>
      </c>
      <c r="F21" s="2" t="s">
        <v>0</v>
      </c>
      <c r="G21" s="11" t="s">
        <v>10</v>
      </c>
      <c r="H21" s="14" t="s">
        <v>0</v>
      </c>
      <c r="I21" s="15" t="s">
        <v>10</v>
      </c>
      <c r="J21" s="2" t="s">
        <v>0</v>
      </c>
      <c r="K21" s="11" t="s">
        <v>10</v>
      </c>
      <c r="L21" s="14" t="s">
        <v>0</v>
      </c>
      <c r="M21" s="11" t="s">
        <v>10</v>
      </c>
      <c r="N21" s="14" t="s">
        <v>0</v>
      </c>
      <c r="O21" s="11" t="s">
        <v>10</v>
      </c>
      <c r="P21" s="14" t="s">
        <v>0</v>
      </c>
      <c r="Q21" s="11" t="s">
        <v>10</v>
      </c>
      <c r="R21" s="27" t="s">
        <v>0</v>
      </c>
      <c r="S21" s="25" t="s">
        <v>10</v>
      </c>
      <c r="T21" s="18" t="s">
        <v>0</v>
      </c>
    </row>
    <row r="22" spans="2:20" ht="51" customHeight="1" x14ac:dyDescent="0.15">
      <c r="B22" s="29">
        <f t="shared" ca="1" si="0"/>
        <v>42647</v>
      </c>
      <c r="C22" s="20" t="s">
        <v>10</v>
      </c>
      <c r="D22" s="21" t="s">
        <v>0</v>
      </c>
      <c r="E22" s="15" t="s">
        <v>10</v>
      </c>
      <c r="F22" s="2" t="s">
        <v>0</v>
      </c>
      <c r="G22" s="11" t="s">
        <v>10</v>
      </c>
      <c r="H22" s="14" t="s">
        <v>0</v>
      </c>
      <c r="I22" s="15" t="s">
        <v>10</v>
      </c>
      <c r="J22" s="2" t="s">
        <v>0</v>
      </c>
      <c r="K22" s="11" t="s">
        <v>10</v>
      </c>
      <c r="L22" s="14" t="s">
        <v>0</v>
      </c>
      <c r="M22" s="11" t="s">
        <v>10</v>
      </c>
      <c r="N22" s="14" t="s">
        <v>0</v>
      </c>
      <c r="O22" s="11" t="s">
        <v>10</v>
      </c>
      <c r="P22" s="14" t="s">
        <v>0</v>
      </c>
      <c r="Q22" s="11" t="s">
        <v>10</v>
      </c>
      <c r="R22" s="27" t="s">
        <v>0</v>
      </c>
      <c r="S22" s="25" t="s">
        <v>10</v>
      </c>
      <c r="T22" s="18" t="s">
        <v>0</v>
      </c>
    </row>
    <row r="23" spans="2:20" ht="51" customHeight="1" x14ac:dyDescent="0.15">
      <c r="B23" s="29">
        <f t="shared" ca="1" si="0"/>
        <v>42648</v>
      </c>
      <c r="C23" s="20" t="s">
        <v>10</v>
      </c>
      <c r="D23" s="21" t="s">
        <v>0</v>
      </c>
      <c r="E23" s="15" t="s">
        <v>10</v>
      </c>
      <c r="F23" s="2" t="s">
        <v>0</v>
      </c>
      <c r="G23" s="11" t="s">
        <v>10</v>
      </c>
      <c r="H23" s="14" t="s">
        <v>0</v>
      </c>
      <c r="I23" s="15" t="s">
        <v>10</v>
      </c>
      <c r="J23" s="2" t="s">
        <v>0</v>
      </c>
      <c r="K23" s="11" t="s">
        <v>10</v>
      </c>
      <c r="L23" s="14" t="s">
        <v>0</v>
      </c>
      <c r="M23" s="11" t="s">
        <v>10</v>
      </c>
      <c r="N23" s="14" t="s">
        <v>0</v>
      </c>
      <c r="O23" s="11" t="s">
        <v>10</v>
      </c>
      <c r="P23" s="14" t="s">
        <v>0</v>
      </c>
      <c r="Q23" s="11" t="s">
        <v>10</v>
      </c>
      <c r="R23" s="27" t="s">
        <v>0</v>
      </c>
      <c r="S23" s="25" t="s">
        <v>10</v>
      </c>
      <c r="T23" s="18" t="s">
        <v>0</v>
      </c>
    </row>
    <row r="24" spans="2:20" ht="51" customHeight="1" x14ac:dyDescent="0.15">
      <c r="B24" s="29">
        <f t="shared" ca="1" si="0"/>
        <v>42649</v>
      </c>
      <c r="C24" s="20" t="s">
        <v>10</v>
      </c>
      <c r="D24" s="21" t="s">
        <v>0</v>
      </c>
      <c r="E24" s="15" t="s">
        <v>10</v>
      </c>
      <c r="F24" s="2" t="s">
        <v>0</v>
      </c>
      <c r="G24" s="11" t="s">
        <v>10</v>
      </c>
      <c r="H24" s="14" t="s">
        <v>0</v>
      </c>
      <c r="I24" s="15" t="s">
        <v>10</v>
      </c>
      <c r="J24" s="2" t="s">
        <v>0</v>
      </c>
      <c r="K24" s="11" t="s">
        <v>10</v>
      </c>
      <c r="L24" s="14" t="s">
        <v>0</v>
      </c>
      <c r="M24" s="11" t="s">
        <v>10</v>
      </c>
      <c r="N24" s="14" t="s">
        <v>0</v>
      </c>
      <c r="O24" s="11" t="s">
        <v>10</v>
      </c>
      <c r="P24" s="14" t="s">
        <v>0</v>
      </c>
      <c r="Q24" s="11" t="s">
        <v>10</v>
      </c>
      <c r="R24" s="27" t="s">
        <v>0</v>
      </c>
      <c r="S24" s="25" t="s">
        <v>10</v>
      </c>
      <c r="T24" s="18" t="s">
        <v>0</v>
      </c>
    </row>
    <row r="25" spans="2:20" ht="51" customHeight="1" x14ac:dyDescent="0.15">
      <c r="B25" s="29">
        <f t="shared" ca="1" si="0"/>
        <v>42650</v>
      </c>
      <c r="C25" s="20" t="s">
        <v>10</v>
      </c>
      <c r="D25" s="21" t="s">
        <v>0</v>
      </c>
      <c r="E25" s="15" t="s">
        <v>10</v>
      </c>
      <c r="F25" s="2" t="s">
        <v>0</v>
      </c>
      <c r="G25" s="11" t="s">
        <v>10</v>
      </c>
      <c r="H25" s="14" t="s">
        <v>0</v>
      </c>
      <c r="I25" s="15" t="s">
        <v>10</v>
      </c>
      <c r="J25" s="2" t="s">
        <v>0</v>
      </c>
      <c r="K25" s="11" t="s">
        <v>10</v>
      </c>
      <c r="L25" s="14" t="s">
        <v>0</v>
      </c>
      <c r="M25" s="11" t="s">
        <v>10</v>
      </c>
      <c r="N25" s="14" t="s">
        <v>0</v>
      </c>
      <c r="O25" s="11" t="s">
        <v>10</v>
      </c>
      <c r="P25" s="14" t="s">
        <v>0</v>
      </c>
      <c r="Q25" s="11" t="s">
        <v>10</v>
      </c>
      <c r="R25" s="27" t="s">
        <v>0</v>
      </c>
      <c r="S25" s="25" t="s">
        <v>10</v>
      </c>
      <c r="T25" s="18" t="s">
        <v>0</v>
      </c>
    </row>
    <row r="26" spans="2:20" ht="51" customHeight="1" x14ac:dyDescent="0.15">
      <c r="B26" s="29">
        <f t="shared" ca="1" si="0"/>
        <v>42651</v>
      </c>
      <c r="C26" s="20" t="s">
        <v>10</v>
      </c>
      <c r="D26" s="21" t="s">
        <v>0</v>
      </c>
      <c r="E26" s="15" t="s">
        <v>10</v>
      </c>
      <c r="F26" s="2" t="s">
        <v>0</v>
      </c>
      <c r="G26" s="11" t="s">
        <v>10</v>
      </c>
      <c r="H26" s="14" t="s">
        <v>0</v>
      </c>
      <c r="I26" s="15" t="s">
        <v>10</v>
      </c>
      <c r="J26" s="2" t="s">
        <v>0</v>
      </c>
      <c r="K26" s="11" t="s">
        <v>10</v>
      </c>
      <c r="L26" s="14" t="s">
        <v>0</v>
      </c>
      <c r="M26" s="11" t="s">
        <v>10</v>
      </c>
      <c r="N26" s="14" t="s">
        <v>0</v>
      </c>
      <c r="O26" s="11" t="s">
        <v>10</v>
      </c>
      <c r="P26" s="14" t="s">
        <v>0</v>
      </c>
      <c r="Q26" s="11" t="s">
        <v>10</v>
      </c>
      <c r="R26" s="27" t="s">
        <v>0</v>
      </c>
      <c r="S26" s="25" t="s">
        <v>10</v>
      </c>
      <c r="T26" s="18" t="s">
        <v>0</v>
      </c>
    </row>
    <row r="27" spans="2:20" ht="51" customHeight="1" x14ac:dyDescent="0.15">
      <c r="B27" s="29">
        <f t="shared" ca="1" si="0"/>
        <v>42652</v>
      </c>
      <c r="C27" s="20" t="s">
        <v>10</v>
      </c>
      <c r="D27" s="21" t="s">
        <v>0</v>
      </c>
      <c r="E27" s="15" t="s">
        <v>10</v>
      </c>
      <c r="F27" s="2" t="s">
        <v>0</v>
      </c>
      <c r="G27" s="11" t="s">
        <v>10</v>
      </c>
      <c r="H27" s="14" t="s">
        <v>0</v>
      </c>
      <c r="I27" s="15" t="s">
        <v>10</v>
      </c>
      <c r="J27" s="2" t="s">
        <v>0</v>
      </c>
      <c r="K27" s="11" t="s">
        <v>10</v>
      </c>
      <c r="L27" s="14" t="s">
        <v>0</v>
      </c>
      <c r="M27" s="11" t="s">
        <v>10</v>
      </c>
      <c r="N27" s="14" t="s">
        <v>0</v>
      </c>
      <c r="O27" s="11" t="s">
        <v>10</v>
      </c>
      <c r="P27" s="14" t="s">
        <v>0</v>
      </c>
      <c r="Q27" s="11" t="s">
        <v>10</v>
      </c>
      <c r="R27" s="27" t="s">
        <v>0</v>
      </c>
      <c r="S27" s="25" t="s">
        <v>10</v>
      </c>
      <c r="T27" s="18" t="s">
        <v>0</v>
      </c>
    </row>
    <row r="28" spans="2:20" ht="51" customHeight="1" x14ac:dyDescent="0.15">
      <c r="B28" s="29">
        <f t="shared" ca="1" si="0"/>
        <v>42653</v>
      </c>
      <c r="C28" s="20" t="s">
        <v>10</v>
      </c>
      <c r="D28" s="21" t="s">
        <v>0</v>
      </c>
      <c r="E28" s="15" t="s">
        <v>10</v>
      </c>
      <c r="F28" s="2" t="s">
        <v>0</v>
      </c>
      <c r="G28" s="11" t="s">
        <v>10</v>
      </c>
      <c r="H28" s="14" t="s">
        <v>0</v>
      </c>
      <c r="I28" s="15" t="s">
        <v>10</v>
      </c>
      <c r="J28" s="2" t="s">
        <v>0</v>
      </c>
      <c r="K28" s="11" t="s">
        <v>10</v>
      </c>
      <c r="L28" s="14" t="s">
        <v>0</v>
      </c>
      <c r="M28" s="11" t="s">
        <v>10</v>
      </c>
      <c r="N28" s="14" t="s">
        <v>0</v>
      </c>
      <c r="O28" s="11" t="s">
        <v>10</v>
      </c>
      <c r="P28" s="14" t="s">
        <v>0</v>
      </c>
      <c r="Q28" s="11" t="s">
        <v>10</v>
      </c>
      <c r="R28" s="27" t="s">
        <v>0</v>
      </c>
      <c r="S28" s="25" t="s">
        <v>10</v>
      </c>
      <c r="T28" s="18" t="s">
        <v>0</v>
      </c>
    </row>
    <row r="29" spans="2:20" ht="51" customHeight="1" x14ac:dyDescent="0.15">
      <c r="B29" s="29">
        <f t="shared" ca="1" si="0"/>
        <v>42654</v>
      </c>
      <c r="C29" s="20" t="s">
        <v>10</v>
      </c>
      <c r="D29" s="21" t="s">
        <v>0</v>
      </c>
      <c r="E29" s="15" t="s">
        <v>10</v>
      </c>
      <c r="F29" s="2" t="s">
        <v>0</v>
      </c>
      <c r="G29" s="11" t="s">
        <v>10</v>
      </c>
      <c r="H29" s="14" t="s">
        <v>0</v>
      </c>
      <c r="I29" s="15" t="s">
        <v>10</v>
      </c>
      <c r="J29" s="2" t="s">
        <v>0</v>
      </c>
      <c r="K29" s="11" t="s">
        <v>10</v>
      </c>
      <c r="L29" s="14" t="s">
        <v>0</v>
      </c>
      <c r="M29" s="11" t="s">
        <v>10</v>
      </c>
      <c r="N29" s="14" t="s">
        <v>0</v>
      </c>
      <c r="O29" s="11" t="s">
        <v>10</v>
      </c>
      <c r="P29" s="14" t="s">
        <v>0</v>
      </c>
      <c r="Q29" s="11" t="s">
        <v>10</v>
      </c>
      <c r="R29" s="27" t="s">
        <v>0</v>
      </c>
      <c r="S29" s="25" t="s">
        <v>10</v>
      </c>
      <c r="T29" s="18" t="s">
        <v>0</v>
      </c>
    </row>
    <row r="30" spans="2:20" ht="51" customHeight="1" x14ac:dyDescent="0.15">
      <c r="B30" s="29">
        <f t="shared" ca="1" si="0"/>
        <v>42655</v>
      </c>
      <c r="C30" s="20" t="s">
        <v>10</v>
      </c>
      <c r="D30" s="21" t="s">
        <v>0</v>
      </c>
      <c r="E30" s="15" t="s">
        <v>10</v>
      </c>
      <c r="F30" s="2" t="s">
        <v>0</v>
      </c>
      <c r="G30" s="11" t="s">
        <v>10</v>
      </c>
      <c r="H30" s="14" t="s">
        <v>0</v>
      </c>
      <c r="I30" s="15" t="s">
        <v>10</v>
      </c>
      <c r="J30" s="2" t="s">
        <v>0</v>
      </c>
      <c r="K30" s="11" t="s">
        <v>10</v>
      </c>
      <c r="L30" s="14" t="s">
        <v>0</v>
      </c>
      <c r="M30" s="11" t="s">
        <v>10</v>
      </c>
      <c r="N30" s="14" t="s">
        <v>0</v>
      </c>
      <c r="O30" s="11" t="s">
        <v>10</v>
      </c>
      <c r="P30" s="14" t="s">
        <v>0</v>
      </c>
      <c r="Q30" s="11" t="s">
        <v>10</v>
      </c>
      <c r="R30" s="27" t="s">
        <v>0</v>
      </c>
      <c r="S30" s="25" t="s">
        <v>10</v>
      </c>
      <c r="T30" s="18" t="s">
        <v>0</v>
      </c>
    </row>
    <row r="31" spans="2:20" ht="51" customHeight="1" x14ac:dyDescent="0.15">
      <c r="B31" s="29">
        <f t="shared" ca="1" si="0"/>
        <v>42656</v>
      </c>
      <c r="C31" s="20" t="s">
        <v>10</v>
      </c>
      <c r="D31" s="21" t="s">
        <v>0</v>
      </c>
      <c r="E31" s="15" t="s">
        <v>10</v>
      </c>
      <c r="F31" s="2" t="s">
        <v>0</v>
      </c>
      <c r="G31" s="11" t="s">
        <v>10</v>
      </c>
      <c r="H31" s="14" t="s">
        <v>0</v>
      </c>
      <c r="I31" s="15" t="s">
        <v>10</v>
      </c>
      <c r="J31" s="2" t="s">
        <v>0</v>
      </c>
      <c r="K31" s="11" t="s">
        <v>10</v>
      </c>
      <c r="L31" s="14" t="s">
        <v>0</v>
      </c>
      <c r="M31" s="11" t="s">
        <v>10</v>
      </c>
      <c r="N31" s="14" t="s">
        <v>0</v>
      </c>
      <c r="O31" s="11" t="s">
        <v>10</v>
      </c>
      <c r="P31" s="14" t="s">
        <v>0</v>
      </c>
      <c r="Q31" s="11" t="s">
        <v>10</v>
      </c>
      <c r="R31" s="27" t="s">
        <v>0</v>
      </c>
      <c r="S31" s="25" t="s">
        <v>10</v>
      </c>
      <c r="T31" s="18" t="s">
        <v>0</v>
      </c>
    </row>
    <row r="32" spans="2:20" ht="51" customHeight="1" thickBot="1" x14ac:dyDescent="0.2">
      <c r="B32" s="30">
        <f t="shared" ca="1" si="0"/>
        <v>42657</v>
      </c>
      <c r="C32" s="23" t="s">
        <v>10</v>
      </c>
      <c r="D32" s="24" t="s">
        <v>0</v>
      </c>
      <c r="E32" s="17" t="s">
        <v>10</v>
      </c>
      <c r="F32" s="13" t="s">
        <v>0</v>
      </c>
      <c r="G32" s="12" t="s">
        <v>10</v>
      </c>
      <c r="H32" s="16" t="s">
        <v>0</v>
      </c>
      <c r="I32" s="17" t="s">
        <v>10</v>
      </c>
      <c r="J32" s="13" t="s">
        <v>0</v>
      </c>
      <c r="K32" s="12" t="s">
        <v>10</v>
      </c>
      <c r="L32" s="16" t="s">
        <v>0</v>
      </c>
      <c r="M32" s="12" t="s">
        <v>10</v>
      </c>
      <c r="N32" s="16" t="s">
        <v>0</v>
      </c>
      <c r="O32" s="12" t="s">
        <v>10</v>
      </c>
      <c r="P32" s="16" t="s">
        <v>0</v>
      </c>
      <c r="Q32" s="12" t="s">
        <v>10</v>
      </c>
      <c r="R32" s="28" t="s">
        <v>0</v>
      </c>
      <c r="S32" s="25" t="s">
        <v>10</v>
      </c>
      <c r="T32" s="18" t="s">
        <v>0</v>
      </c>
    </row>
    <row r="33" spans="2:20" ht="36" customHeight="1" thickTop="1" thickBot="1" x14ac:dyDescent="0.2">
      <c r="B33" s="31" t="s">
        <v>9</v>
      </c>
      <c r="C33" s="32"/>
      <c r="D33" s="33">
        <f>SUM(D7:D32)</f>
        <v>0.23263888888888887</v>
      </c>
      <c r="E33" s="34"/>
      <c r="F33" s="35" t="s">
        <v>0</v>
      </c>
      <c r="G33" s="36"/>
      <c r="H33" s="37" t="s">
        <v>0</v>
      </c>
      <c r="I33" s="34"/>
      <c r="J33" s="35" t="s">
        <v>0</v>
      </c>
      <c r="K33" s="36"/>
      <c r="L33" s="37" t="s">
        <v>0</v>
      </c>
      <c r="M33" s="36"/>
      <c r="N33" s="37" t="s">
        <v>0</v>
      </c>
      <c r="O33" s="36"/>
      <c r="P33" s="37" t="s">
        <v>0</v>
      </c>
      <c r="Q33" s="36"/>
      <c r="R33" s="38" t="s">
        <v>0</v>
      </c>
      <c r="S33" s="26"/>
      <c r="T33" s="19" t="s">
        <v>0</v>
      </c>
    </row>
  </sheetData>
  <mergeCells count="10">
    <mergeCell ref="Q6:R6"/>
    <mergeCell ref="S6:T6"/>
    <mergeCell ref="O6:P6"/>
    <mergeCell ref="B3:C3"/>
    <mergeCell ref="C6:D6"/>
    <mergeCell ref="E6:F6"/>
    <mergeCell ref="G6:H6"/>
    <mergeCell ref="I6:J6"/>
    <mergeCell ref="K6:L6"/>
    <mergeCell ref="M6:N6"/>
  </mergeCells>
  <phoneticPr fontId="1"/>
  <dataValidations count="1">
    <dataValidation imeMode="on" allowBlank="1" showInputMessage="1" showErrorMessage="1" sqref="E6:T6"/>
  </dataValidations>
  <printOptions horizontalCentered="1" verticalCentered="1"/>
  <pageMargins left="0.39370078740157483" right="0.39370078740157483" top="0.78740157480314965" bottom="0.39370078740157483" header="0.39370078740157483" footer="0"/>
  <pageSetup paperSize="9" scale="53" orientation="portrait" r:id="rId1"/>
  <headerFooter alignWithMargins="0">
    <oddHeader>&amp;C&amp;24通常の勤務時間の変更割振り確認簿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showGridLines="0" workbookViewId="0">
      <selection activeCell="C3" sqref="C3"/>
    </sheetView>
  </sheetViews>
  <sheetFormatPr defaultRowHeight="13.5" x14ac:dyDescent="0.15"/>
  <cols>
    <col min="1" max="1" width="2.25" customWidth="1"/>
    <col min="2" max="2" width="49.875" bestFit="1" customWidth="1"/>
    <col min="3" max="3" width="43.875" bestFit="1" customWidth="1"/>
  </cols>
  <sheetData>
    <row r="2" spans="2:3" ht="27" customHeight="1" x14ac:dyDescent="0.15">
      <c r="B2" s="39" t="s">
        <v>11</v>
      </c>
      <c r="C2" s="47">
        <v>42637</v>
      </c>
    </row>
    <row r="4" spans="2:3" ht="27" customHeight="1" x14ac:dyDescent="0.15">
      <c r="B4" s="246" t="s">
        <v>12</v>
      </c>
      <c r="C4" s="40">
        <f>C2-27</f>
        <v>42610</v>
      </c>
    </row>
    <row r="5" spans="2:3" ht="27" customHeight="1" x14ac:dyDescent="0.15">
      <c r="B5" s="246"/>
      <c r="C5" s="41" t="s">
        <v>13</v>
      </c>
    </row>
    <row r="6" spans="2:3" ht="27" customHeight="1" x14ac:dyDescent="0.15">
      <c r="B6" s="246"/>
      <c r="C6" s="42">
        <f>C2+55</f>
        <v>42692</v>
      </c>
    </row>
  </sheetData>
  <mergeCells count="1">
    <mergeCell ref="B4:B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1"/>
  <sheetViews>
    <sheetView showGridLines="0" workbookViewId="0"/>
  </sheetViews>
  <sheetFormatPr defaultRowHeight="18" customHeight="1" x14ac:dyDescent="0.15"/>
  <cols>
    <col min="1" max="1" width="3" style="1" customWidth="1"/>
    <col min="2" max="2" width="20.25" style="8" customWidth="1"/>
    <col min="3" max="3" width="3.75" style="9" customWidth="1"/>
    <col min="4" max="4" width="20.25" style="8" customWidth="1"/>
    <col min="5" max="5" width="3" style="1" customWidth="1"/>
    <col min="6" max="6" width="9.5" style="1" bestFit="1" customWidth="1"/>
    <col min="7" max="236" width="8.875" style="1"/>
    <col min="237" max="237" width="3" style="1" customWidth="1"/>
    <col min="238" max="238" width="18.375" style="1" bestFit="1" customWidth="1"/>
    <col min="239" max="239" width="3.5" style="1" bestFit="1" customWidth="1"/>
    <col min="240" max="240" width="18.375" style="1" bestFit="1" customWidth="1"/>
    <col min="241" max="241" width="3" style="1" customWidth="1"/>
    <col min="242" max="242" width="18.375" style="1" bestFit="1" customWidth="1"/>
    <col min="243" max="243" width="3.5" style="1" bestFit="1" customWidth="1"/>
    <col min="244" max="244" width="18.375" style="1" bestFit="1" customWidth="1"/>
    <col min="245" max="245" width="3" style="1" customWidth="1"/>
    <col min="246" max="246" width="18.375" style="1" bestFit="1" customWidth="1"/>
    <col min="247" max="247" width="3.5" style="1" bestFit="1" customWidth="1"/>
    <col min="248" max="248" width="18.375" style="1" bestFit="1" customWidth="1"/>
    <col min="249" max="249" width="3" style="1" customWidth="1"/>
    <col min="250" max="250" width="18.375" style="1" bestFit="1" customWidth="1"/>
    <col min="251" max="251" width="3.5" style="1" bestFit="1" customWidth="1"/>
    <col min="252" max="252" width="18.375" style="1" bestFit="1" customWidth="1"/>
    <col min="253" max="253" width="3" style="1" customWidth="1"/>
    <col min="254" max="254" width="18.375" style="1" bestFit="1" customWidth="1"/>
    <col min="255" max="255" width="3.5" style="1" bestFit="1" customWidth="1"/>
    <col min="256" max="256" width="18.375" style="1" bestFit="1" customWidth="1"/>
    <col min="257" max="257" width="3" style="1" customWidth="1"/>
    <col min="258" max="258" width="18.375" style="1" bestFit="1" customWidth="1"/>
    <col min="259" max="259" width="3.5" style="1" bestFit="1" customWidth="1"/>
    <col min="260" max="260" width="18.375" style="1" bestFit="1" customWidth="1"/>
    <col min="261" max="492" width="8.875" style="1"/>
    <col min="493" max="493" width="3" style="1" customWidth="1"/>
    <col min="494" max="494" width="18.375" style="1" bestFit="1" customWidth="1"/>
    <col min="495" max="495" width="3.5" style="1" bestFit="1" customWidth="1"/>
    <col min="496" max="496" width="18.375" style="1" bestFit="1" customWidth="1"/>
    <col min="497" max="497" width="3" style="1" customWidth="1"/>
    <col min="498" max="498" width="18.375" style="1" bestFit="1" customWidth="1"/>
    <col min="499" max="499" width="3.5" style="1" bestFit="1" customWidth="1"/>
    <col min="500" max="500" width="18.375" style="1" bestFit="1" customWidth="1"/>
    <col min="501" max="501" width="3" style="1" customWidth="1"/>
    <col min="502" max="502" width="18.375" style="1" bestFit="1" customWidth="1"/>
    <col min="503" max="503" width="3.5" style="1" bestFit="1" customWidth="1"/>
    <col min="504" max="504" width="18.375" style="1" bestFit="1" customWidth="1"/>
    <col min="505" max="505" width="3" style="1" customWidth="1"/>
    <col min="506" max="506" width="18.375" style="1" bestFit="1" customWidth="1"/>
    <col min="507" max="507" width="3.5" style="1" bestFit="1" customWidth="1"/>
    <col min="508" max="508" width="18.375" style="1" bestFit="1" customWidth="1"/>
    <col min="509" max="509" width="3" style="1" customWidth="1"/>
    <col min="510" max="510" width="18.375" style="1" bestFit="1" customWidth="1"/>
    <col min="511" max="511" width="3.5" style="1" bestFit="1" customWidth="1"/>
    <col min="512" max="512" width="18.375" style="1" bestFit="1" customWidth="1"/>
    <col min="513" max="513" width="3" style="1" customWidth="1"/>
    <col min="514" max="514" width="18.375" style="1" bestFit="1" customWidth="1"/>
    <col min="515" max="515" width="3.5" style="1" bestFit="1" customWidth="1"/>
    <col min="516" max="516" width="18.375" style="1" bestFit="1" customWidth="1"/>
    <col min="517" max="748" width="8.875" style="1"/>
    <col min="749" max="749" width="3" style="1" customWidth="1"/>
    <col min="750" max="750" width="18.375" style="1" bestFit="1" customWidth="1"/>
    <col min="751" max="751" width="3.5" style="1" bestFit="1" customWidth="1"/>
    <col min="752" max="752" width="18.375" style="1" bestFit="1" customWidth="1"/>
    <col min="753" max="753" width="3" style="1" customWidth="1"/>
    <col min="754" max="754" width="18.375" style="1" bestFit="1" customWidth="1"/>
    <col min="755" max="755" width="3.5" style="1" bestFit="1" customWidth="1"/>
    <col min="756" max="756" width="18.375" style="1" bestFit="1" customWidth="1"/>
    <col min="757" max="757" width="3" style="1" customWidth="1"/>
    <col min="758" max="758" width="18.375" style="1" bestFit="1" customWidth="1"/>
    <col min="759" max="759" width="3.5" style="1" bestFit="1" customWidth="1"/>
    <col min="760" max="760" width="18.375" style="1" bestFit="1" customWidth="1"/>
    <col min="761" max="761" width="3" style="1" customWidth="1"/>
    <col min="762" max="762" width="18.375" style="1" bestFit="1" customWidth="1"/>
    <col min="763" max="763" width="3.5" style="1" bestFit="1" customWidth="1"/>
    <col min="764" max="764" width="18.375" style="1" bestFit="1" customWidth="1"/>
    <col min="765" max="765" width="3" style="1" customWidth="1"/>
    <col min="766" max="766" width="18.375" style="1" bestFit="1" customWidth="1"/>
    <col min="767" max="767" width="3.5" style="1" bestFit="1" customWidth="1"/>
    <col min="768" max="768" width="18.375" style="1" bestFit="1" customWidth="1"/>
    <col min="769" max="769" width="3" style="1" customWidth="1"/>
    <col min="770" max="770" width="18.375" style="1" bestFit="1" customWidth="1"/>
    <col min="771" max="771" width="3.5" style="1" bestFit="1" customWidth="1"/>
    <col min="772" max="772" width="18.375" style="1" bestFit="1" customWidth="1"/>
    <col min="773" max="1004" width="8.875" style="1"/>
    <col min="1005" max="1005" width="3" style="1" customWidth="1"/>
    <col min="1006" max="1006" width="18.375" style="1" bestFit="1" customWidth="1"/>
    <col min="1007" max="1007" width="3.5" style="1" bestFit="1" customWidth="1"/>
    <col min="1008" max="1008" width="18.375" style="1" bestFit="1" customWidth="1"/>
    <col min="1009" max="1009" width="3" style="1" customWidth="1"/>
    <col min="1010" max="1010" width="18.375" style="1" bestFit="1" customWidth="1"/>
    <col min="1011" max="1011" width="3.5" style="1" bestFit="1" customWidth="1"/>
    <col min="1012" max="1012" width="18.375" style="1" bestFit="1" customWidth="1"/>
    <col min="1013" max="1013" width="3" style="1" customWidth="1"/>
    <col min="1014" max="1014" width="18.375" style="1" bestFit="1" customWidth="1"/>
    <col min="1015" max="1015" width="3.5" style="1" bestFit="1" customWidth="1"/>
    <col min="1016" max="1016" width="18.375" style="1" bestFit="1" customWidth="1"/>
    <col min="1017" max="1017" width="3" style="1" customWidth="1"/>
    <col min="1018" max="1018" width="18.375" style="1" bestFit="1" customWidth="1"/>
    <col min="1019" max="1019" width="3.5" style="1" bestFit="1" customWidth="1"/>
    <col min="1020" max="1020" width="18.375" style="1" bestFit="1" customWidth="1"/>
    <col min="1021" max="1021" width="3" style="1" customWidth="1"/>
    <col min="1022" max="1022" width="18.375" style="1" bestFit="1" customWidth="1"/>
    <col min="1023" max="1023" width="3.5" style="1" bestFit="1" customWidth="1"/>
    <col min="1024" max="1024" width="18.375" style="1" bestFit="1" customWidth="1"/>
    <col min="1025" max="1025" width="3" style="1" customWidth="1"/>
    <col min="1026" max="1026" width="18.375" style="1" bestFit="1" customWidth="1"/>
    <col min="1027" max="1027" width="3.5" style="1" bestFit="1" customWidth="1"/>
    <col min="1028" max="1028" width="18.375" style="1" bestFit="1" customWidth="1"/>
    <col min="1029" max="1260" width="8.875" style="1"/>
    <col min="1261" max="1261" width="3" style="1" customWidth="1"/>
    <col min="1262" max="1262" width="18.375" style="1" bestFit="1" customWidth="1"/>
    <col min="1263" max="1263" width="3.5" style="1" bestFit="1" customWidth="1"/>
    <col min="1264" max="1264" width="18.375" style="1" bestFit="1" customWidth="1"/>
    <col min="1265" max="1265" width="3" style="1" customWidth="1"/>
    <col min="1266" max="1266" width="18.375" style="1" bestFit="1" customWidth="1"/>
    <col min="1267" max="1267" width="3.5" style="1" bestFit="1" customWidth="1"/>
    <col min="1268" max="1268" width="18.375" style="1" bestFit="1" customWidth="1"/>
    <col min="1269" max="1269" width="3" style="1" customWidth="1"/>
    <col min="1270" max="1270" width="18.375" style="1" bestFit="1" customWidth="1"/>
    <col min="1271" max="1271" width="3.5" style="1" bestFit="1" customWidth="1"/>
    <col min="1272" max="1272" width="18.375" style="1" bestFit="1" customWidth="1"/>
    <col min="1273" max="1273" width="3" style="1" customWidth="1"/>
    <col min="1274" max="1274" width="18.375" style="1" bestFit="1" customWidth="1"/>
    <col min="1275" max="1275" width="3.5" style="1" bestFit="1" customWidth="1"/>
    <col min="1276" max="1276" width="18.375" style="1" bestFit="1" customWidth="1"/>
    <col min="1277" max="1277" width="3" style="1" customWidth="1"/>
    <col min="1278" max="1278" width="18.375" style="1" bestFit="1" customWidth="1"/>
    <col min="1279" max="1279" width="3.5" style="1" bestFit="1" customWidth="1"/>
    <col min="1280" max="1280" width="18.375" style="1" bestFit="1" customWidth="1"/>
    <col min="1281" max="1281" width="3" style="1" customWidth="1"/>
    <col min="1282" max="1282" width="18.375" style="1" bestFit="1" customWidth="1"/>
    <col min="1283" max="1283" width="3.5" style="1" bestFit="1" customWidth="1"/>
    <col min="1284" max="1284" width="18.375" style="1" bestFit="1" customWidth="1"/>
    <col min="1285" max="1516" width="8.875" style="1"/>
    <col min="1517" max="1517" width="3" style="1" customWidth="1"/>
    <col min="1518" max="1518" width="18.375" style="1" bestFit="1" customWidth="1"/>
    <col min="1519" max="1519" width="3.5" style="1" bestFit="1" customWidth="1"/>
    <col min="1520" max="1520" width="18.375" style="1" bestFit="1" customWidth="1"/>
    <col min="1521" max="1521" width="3" style="1" customWidth="1"/>
    <col min="1522" max="1522" width="18.375" style="1" bestFit="1" customWidth="1"/>
    <col min="1523" max="1523" width="3.5" style="1" bestFit="1" customWidth="1"/>
    <col min="1524" max="1524" width="18.375" style="1" bestFit="1" customWidth="1"/>
    <col min="1525" max="1525" width="3" style="1" customWidth="1"/>
    <col min="1526" max="1526" width="18.375" style="1" bestFit="1" customWidth="1"/>
    <col min="1527" max="1527" width="3.5" style="1" bestFit="1" customWidth="1"/>
    <col min="1528" max="1528" width="18.375" style="1" bestFit="1" customWidth="1"/>
    <col min="1529" max="1529" width="3" style="1" customWidth="1"/>
    <col min="1530" max="1530" width="18.375" style="1" bestFit="1" customWidth="1"/>
    <col min="1531" max="1531" width="3.5" style="1" bestFit="1" customWidth="1"/>
    <col min="1532" max="1532" width="18.375" style="1" bestFit="1" customWidth="1"/>
    <col min="1533" max="1533" width="3" style="1" customWidth="1"/>
    <col min="1534" max="1534" width="18.375" style="1" bestFit="1" customWidth="1"/>
    <col min="1535" max="1535" width="3.5" style="1" bestFit="1" customWidth="1"/>
    <col min="1536" max="1536" width="18.375" style="1" bestFit="1" customWidth="1"/>
    <col min="1537" max="1537" width="3" style="1" customWidth="1"/>
    <col min="1538" max="1538" width="18.375" style="1" bestFit="1" customWidth="1"/>
    <col min="1539" max="1539" width="3.5" style="1" bestFit="1" customWidth="1"/>
    <col min="1540" max="1540" width="18.375" style="1" bestFit="1" customWidth="1"/>
    <col min="1541" max="1772" width="8.875" style="1"/>
    <col min="1773" max="1773" width="3" style="1" customWidth="1"/>
    <col min="1774" max="1774" width="18.375" style="1" bestFit="1" customWidth="1"/>
    <col min="1775" max="1775" width="3.5" style="1" bestFit="1" customWidth="1"/>
    <col min="1776" max="1776" width="18.375" style="1" bestFit="1" customWidth="1"/>
    <col min="1777" max="1777" width="3" style="1" customWidth="1"/>
    <col min="1778" max="1778" width="18.375" style="1" bestFit="1" customWidth="1"/>
    <col min="1779" max="1779" width="3.5" style="1" bestFit="1" customWidth="1"/>
    <col min="1780" max="1780" width="18.375" style="1" bestFit="1" customWidth="1"/>
    <col min="1781" max="1781" width="3" style="1" customWidth="1"/>
    <col min="1782" max="1782" width="18.375" style="1" bestFit="1" customWidth="1"/>
    <col min="1783" max="1783" width="3.5" style="1" bestFit="1" customWidth="1"/>
    <col min="1784" max="1784" width="18.375" style="1" bestFit="1" customWidth="1"/>
    <col min="1785" max="1785" width="3" style="1" customWidth="1"/>
    <col min="1786" max="1786" width="18.375" style="1" bestFit="1" customWidth="1"/>
    <col min="1787" max="1787" width="3.5" style="1" bestFit="1" customWidth="1"/>
    <col min="1788" max="1788" width="18.375" style="1" bestFit="1" customWidth="1"/>
    <col min="1789" max="1789" width="3" style="1" customWidth="1"/>
    <col min="1790" max="1790" width="18.375" style="1" bestFit="1" customWidth="1"/>
    <col min="1791" max="1791" width="3.5" style="1" bestFit="1" customWidth="1"/>
    <col min="1792" max="1792" width="18.375" style="1" bestFit="1" customWidth="1"/>
    <col min="1793" max="1793" width="3" style="1" customWidth="1"/>
    <col min="1794" max="1794" width="18.375" style="1" bestFit="1" customWidth="1"/>
    <col min="1795" max="1795" width="3.5" style="1" bestFit="1" customWidth="1"/>
    <col min="1796" max="1796" width="18.375" style="1" bestFit="1" customWidth="1"/>
    <col min="1797" max="2028" width="8.875" style="1"/>
    <col min="2029" max="2029" width="3" style="1" customWidth="1"/>
    <col min="2030" max="2030" width="18.375" style="1" bestFit="1" customWidth="1"/>
    <col min="2031" max="2031" width="3.5" style="1" bestFit="1" customWidth="1"/>
    <col min="2032" max="2032" width="18.375" style="1" bestFit="1" customWidth="1"/>
    <col min="2033" max="2033" width="3" style="1" customWidth="1"/>
    <col min="2034" max="2034" width="18.375" style="1" bestFit="1" customWidth="1"/>
    <col min="2035" max="2035" width="3.5" style="1" bestFit="1" customWidth="1"/>
    <col min="2036" max="2036" width="18.375" style="1" bestFit="1" customWidth="1"/>
    <col min="2037" max="2037" width="3" style="1" customWidth="1"/>
    <col min="2038" max="2038" width="18.375" style="1" bestFit="1" customWidth="1"/>
    <col min="2039" max="2039" width="3.5" style="1" bestFit="1" customWidth="1"/>
    <col min="2040" max="2040" width="18.375" style="1" bestFit="1" customWidth="1"/>
    <col min="2041" max="2041" width="3" style="1" customWidth="1"/>
    <col min="2042" max="2042" width="18.375" style="1" bestFit="1" customWidth="1"/>
    <col min="2043" max="2043" width="3.5" style="1" bestFit="1" customWidth="1"/>
    <col min="2044" max="2044" width="18.375" style="1" bestFit="1" customWidth="1"/>
    <col min="2045" max="2045" width="3" style="1" customWidth="1"/>
    <col min="2046" max="2046" width="18.375" style="1" bestFit="1" customWidth="1"/>
    <col min="2047" max="2047" width="3.5" style="1" bestFit="1" customWidth="1"/>
    <col min="2048" max="2048" width="18.375" style="1" bestFit="1" customWidth="1"/>
    <col min="2049" max="2049" width="3" style="1" customWidth="1"/>
    <col min="2050" max="2050" width="18.375" style="1" bestFit="1" customWidth="1"/>
    <col min="2051" max="2051" width="3.5" style="1" bestFit="1" customWidth="1"/>
    <col min="2052" max="2052" width="18.375" style="1" bestFit="1" customWidth="1"/>
    <col min="2053" max="2284" width="8.875" style="1"/>
    <col min="2285" max="2285" width="3" style="1" customWidth="1"/>
    <col min="2286" max="2286" width="18.375" style="1" bestFit="1" customWidth="1"/>
    <col min="2287" max="2287" width="3.5" style="1" bestFit="1" customWidth="1"/>
    <col min="2288" max="2288" width="18.375" style="1" bestFit="1" customWidth="1"/>
    <col min="2289" max="2289" width="3" style="1" customWidth="1"/>
    <col min="2290" max="2290" width="18.375" style="1" bestFit="1" customWidth="1"/>
    <col min="2291" max="2291" width="3.5" style="1" bestFit="1" customWidth="1"/>
    <col min="2292" max="2292" width="18.375" style="1" bestFit="1" customWidth="1"/>
    <col min="2293" max="2293" width="3" style="1" customWidth="1"/>
    <col min="2294" max="2294" width="18.375" style="1" bestFit="1" customWidth="1"/>
    <col min="2295" max="2295" width="3.5" style="1" bestFit="1" customWidth="1"/>
    <col min="2296" max="2296" width="18.375" style="1" bestFit="1" customWidth="1"/>
    <col min="2297" max="2297" width="3" style="1" customWidth="1"/>
    <col min="2298" max="2298" width="18.375" style="1" bestFit="1" customWidth="1"/>
    <col min="2299" max="2299" width="3.5" style="1" bestFit="1" customWidth="1"/>
    <col min="2300" max="2300" width="18.375" style="1" bestFit="1" customWidth="1"/>
    <col min="2301" max="2301" width="3" style="1" customWidth="1"/>
    <col min="2302" max="2302" width="18.375" style="1" bestFit="1" customWidth="1"/>
    <col min="2303" max="2303" width="3.5" style="1" bestFit="1" customWidth="1"/>
    <col min="2304" max="2304" width="18.375" style="1" bestFit="1" customWidth="1"/>
    <col min="2305" max="2305" width="3" style="1" customWidth="1"/>
    <col min="2306" max="2306" width="18.375" style="1" bestFit="1" customWidth="1"/>
    <col min="2307" max="2307" width="3.5" style="1" bestFit="1" customWidth="1"/>
    <col min="2308" max="2308" width="18.375" style="1" bestFit="1" customWidth="1"/>
    <col min="2309" max="2540" width="8.875" style="1"/>
    <col min="2541" max="2541" width="3" style="1" customWidth="1"/>
    <col min="2542" max="2542" width="18.375" style="1" bestFit="1" customWidth="1"/>
    <col min="2543" max="2543" width="3.5" style="1" bestFit="1" customWidth="1"/>
    <col min="2544" max="2544" width="18.375" style="1" bestFit="1" customWidth="1"/>
    <col min="2545" max="2545" width="3" style="1" customWidth="1"/>
    <col min="2546" max="2546" width="18.375" style="1" bestFit="1" customWidth="1"/>
    <col min="2547" max="2547" width="3.5" style="1" bestFit="1" customWidth="1"/>
    <col min="2548" max="2548" width="18.375" style="1" bestFit="1" customWidth="1"/>
    <col min="2549" max="2549" width="3" style="1" customWidth="1"/>
    <col min="2550" max="2550" width="18.375" style="1" bestFit="1" customWidth="1"/>
    <col min="2551" max="2551" width="3.5" style="1" bestFit="1" customWidth="1"/>
    <col min="2552" max="2552" width="18.375" style="1" bestFit="1" customWidth="1"/>
    <col min="2553" max="2553" width="3" style="1" customWidth="1"/>
    <col min="2554" max="2554" width="18.375" style="1" bestFit="1" customWidth="1"/>
    <col min="2555" max="2555" width="3.5" style="1" bestFit="1" customWidth="1"/>
    <col min="2556" max="2556" width="18.375" style="1" bestFit="1" customWidth="1"/>
    <col min="2557" max="2557" width="3" style="1" customWidth="1"/>
    <col min="2558" max="2558" width="18.375" style="1" bestFit="1" customWidth="1"/>
    <col min="2559" max="2559" width="3.5" style="1" bestFit="1" customWidth="1"/>
    <col min="2560" max="2560" width="18.375" style="1" bestFit="1" customWidth="1"/>
    <col min="2561" max="2561" width="3" style="1" customWidth="1"/>
    <col min="2562" max="2562" width="18.375" style="1" bestFit="1" customWidth="1"/>
    <col min="2563" max="2563" width="3.5" style="1" bestFit="1" customWidth="1"/>
    <col min="2564" max="2564" width="18.375" style="1" bestFit="1" customWidth="1"/>
    <col min="2565" max="2796" width="8.875" style="1"/>
    <col min="2797" max="2797" width="3" style="1" customWidth="1"/>
    <col min="2798" max="2798" width="18.375" style="1" bestFit="1" customWidth="1"/>
    <col min="2799" max="2799" width="3.5" style="1" bestFit="1" customWidth="1"/>
    <col min="2800" max="2800" width="18.375" style="1" bestFit="1" customWidth="1"/>
    <col min="2801" max="2801" width="3" style="1" customWidth="1"/>
    <col min="2802" max="2802" width="18.375" style="1" bestFit="1" customWidth="1"/>
    <col min="2803" max="2803" width="3.5" style="1" bestFit="1" customWidth="1"/>
    <col min="2804" max="2804" width="18.375" style="1" bestFit="1" customWidth="1"/>
    <col min="2805" max="2805" width="3" style="1" customWidth="1"/>
    <col min="2806" max="2806" width="18.375" style="1" bestFit="1" customWidth="1"/>
    <col min="2807" max="2807" width="3.5" style="1" bestFit="1" customWidth="1"/>
    <col min="2808" max="2808" width="18.375" style="1" bestFit="1" customWidth="1"/>
    <col min="2809" max="2809" width="3" style="1" customWidth="1"/>
    <col min="2810" max="2810" width="18.375" style="1" bestFit="1" customWidth="1"/>
    <col min="2811" max="2811" width="3.5" style="1" bestFit="1" customWidth="1"/>
    <col min="2812" max="2812" width="18.375" style="1" bestFit="1" customWidth="1"/>
    <col min="2813" max="2813" width="3" style="1" customWidth="1"/>
    <col min="2814" max="2814" width="18.375" style="1" bestFit="1" customWidth="1"/>
    <col min="2815" max="2815" width="3.5" style="1" bestFit="1" customWidth="1"/>
    <col min="2816" max="2816" width="18.375" style="1" bestFit="1" customWidth="1"/>
    <col min="2817" max="2817" width="3" style="1" customWidth="1"/>
    <col min="2818" max="2818" width="18.375" style="1" bestFit="1" customWidth="1"/>
    <col min="2819" max="2819" width="3.5" style="1" bestFit="1" customWidth="1"/>
    <col min="2820" max="2820" width="18.375" style="1" bestFit="1" customWidth="1"/>
    <col min="2821" max="3052" width="8.875" style="1"/>
    <col min="3053" max="3053" width="3" style="1" customWidth="1"/>
    <col min="3054" max="3054" width="18.375" style="1" bestFit="1" customWidth="1"/>
    <col min="3055" max="3055" width="3.5" style="1" bestFit="1" customWidth="1"/>
    <col min="3056" max="3056" width="18.375" style="1" bestFit="1" customWidth="1"/>
    <col min="3057" max="3057" width="3" style="1" customWidth="1"/>
    <col min="3058" max="3058" width="18.375" style="1" bestFit="1" customWidth="1"/>
    <col min="3059" max="3059" width="3.5" style="1" bestFit="1" customWidth="1"/>
    <col min="3060" max="3060" width="18.375" style="1" bestFit="1" customWidth="1"/>
    <col min="3061" max="3061" width="3" style="1" customWidth="1"/>
    <col min="3062" max="3062" width="18.375" style="1" bestFit="1" customWidth="1"/>
    <col min="3063" max="3063" width="3.5" style="1" bestFit="1" customWidth="1"/>
    <col min="3064" max="3064" width="18.375" style="1" bestFit="1" customWidth="1"/>
    <col min="3065" max="3065" width="3" style="1" customWidth="1"/>
    <col min="3066" max="3066" width="18.375" style="1" bestFit="1" customWidth="1"/>
    <col min="3067" max="3067" width="3.5" style="1" bestFit="1" customWidth="1"/>
    <col min="3068" max="3068" width="18.375" style="1" bestFit="1" customWidth="1"/>
    <col min="3069" max="3069" width="3" style="1" customWidth="1"/>
    <col min="3070" max="3070" width="18.375" style="1" bestFit="1" customWidth="1"/>
    <col min="3071" max="3071" width="3.5" style="1" bestFit="1" customWidth="1"/>
    <col min="3072" max="3072" width="18.375" style="1" bestFit="1" customWidth="1"/>
    <col min="3073" max="3073" width="3" style="1" customWidth="1"/>
    <col min="3074" max="3074" width="18.375" style="1" bestFit="1" customWidth="1"/>
    <col min="3075" max="3075" width="3.5" style="1" bestFit="1" customWidth="1"/>
    <col min="3076" max="3076" width="18.375" style="1" bestFit="1" customWidth="1"/>
    <col min="3077" max="3308" width="8.875" style="1"/>
    <col min="3309" max="3309" width="3" style="1" customWidth="1"/>
    <col min="3310" max="3310" width="18.375" style="1" bestFit="1" customWidth="1"/>
    <col min="3311" max="3311" width="3.5" style="1" bestFit="1" customWidth="1"/>
    <col min="3312" max="3312" width="18.375" style="1" bestFit="1" customWidth="1"/>
    <col min="3313" max="3313" width="3" style="1" customWidth="1"/>
    <col min="3314" max="3314" width="18.375" style="1" bestFit="1" customWidth="1"/>
    <col min="3315" max="3315" width="3.5" style="1" bestFit="1" customWidth="1"/>
    <col min="3316" max="3316" width="18.375" style="1" bestFit="1" customWidth="1"/>
    <col min="3317" max="3317" width="3" style="1" customWidth="1"/>
    <col min="3318" max="3318" width="18.375" style="1" bestFit="1" customWidth="1"/>
    <col min="3319" max="3319" width="3.5" style="1" bestFit="1" customWidth="1"/>
    <col min="3320" max="3320" width="18.375" style="1" bestFit="1" customWidth="1"/>
    <col min="3321" max="3321" width="3" style="1" customWidth="1"/>
    <col min="3322" max="3322" width="18.375" style="1" bestFit="1" customWidth="1"/>
    <col min="3323" max="3323" width="3.5" style="1" bestFit="1" customWidth="1"/>
    <col min="3324" max="3324" width="18.375" style="1" bestFit="1" customWidth="1"/>
    <col min="3325" max="3325" width="3" style="1" customWidth="1"/>
    <col min="3326" max="3326" width="18.375" style="1" bestFit="1" customWidth="1"/>
    <col min="3327" max="3327" width="3.5" style="1" bestFit="1" customWidth="1"/>
    <col min="3328" max="3328" width="18.375" style="1" bestFit="1" customWidth="1"/>
    <col min="3329" max="3329" width="3" style="1" customWidth="1"/>
    <col min="3330" max="3330" width="18.375" style="1" bestFit="1" customWidth="1"/>
    <col min="3331" max="3331" width="3.5" style="1" bestFit="1" customWidth="1"/>
    <col min="3332" max="3332" width="18.375" style="1" bestFit="1" customWidth="1"/>
    <col min="3333" max="3564" width="8.875" style="1"/>
    <col min="3565" max="3565" width="3" style="1" customWidth="1"/>
    <col min="3566" max="3566" width="18.375" style="1" bestFit="1" customWidth="1"/>
    <col min="3567" max="3567" width="3.5" style="1" bestFit="1" customWidth="1"/>
    <col min="3568" max="3568" width="18.375" style="1" bestFit="1" customWidth="1"/>
    <col min="3569" max="3569" width="3" style="1" customWidth="1"/>
    <col min="3570" max="3570" width="18.375" style="1" bestFit="1" customWidth="1"/>
    <col min="3571" max="3571" width="3.5" style="1" bestFit="1" customWidth="1"/>
    <col min="3572" max="3572" width="18.375" style="1" bestFit="1" customWidth="1"/>
    <col min="3573" max="3573" width="3" style="1" customWidth="1"/>
    <col min="3574" max="3574" width="18.375" style="1" bestFit="1" customWidth="1"/>
    <col min="3575" max="3575" width="3.5" style="1" bestFit="1" customWidth="1"/>
    <col min="3576" max="3576" width="18.375" style="1" bestFit="1" customWidth="1"/>
    <col min="3577" max="3577" width="3" style="1" customWidth="1"/>
    <col min="3578" max="3578" width="18.375" style="1" bestFit="1" customWidth="1"/>
    <col min="3579" max="3579" width="3.5" style="1" bestFit="1" customWidth="1"/>
    <col min="3580" max="3580" width="18.375" style="1" bestFit="1" customWidth="1"/>
    <col min="3581" max="3581" width="3" style="1" customWidth="1"/>
    <col min="3582" max="3582" width="18.375" style="1" bestFit="1" customWidth="1"/>
    <col min="3583" max="3583" width="3.5" style="1" bestFit="1" customWidth="1"/>
    <col min="3584" max="3584" width="18.375" style="1" bestFit="1" customWidth="1"/>
    <col min="3585" max="3585" width="3" style="1" customWidth="1"/>
    <col min="3586" max="3586" width="18.375" style="1" bestFit="1" customWidth="1"/>
    <col min="3587" max="3587" width="3.5" style="1" bestFit="1" customWidth="1"/>
    <col min="3588" max="3588" width="18.375" style="1" bestFit="1" customWidth="1"/>
    <col min="3589" max="3820" width="8.875" style="1"/>
    <col min="3821" max="3821" width="3" style="1" customWidth="1"/>
    <col min="3822" max="3822" width="18.375" style="1" bestFit="1" customWidth="1"/>
    <col min="3823" max="3823" width="3.5" style="1" bestFit="1" customWidth="1"/>
    <col min="3824" max="3824" width="18.375" style="1" bestFit="1" customWidth="1"/>
    <col min="3825" max="3825" width="3" style="1" customWidth="1"/>
    <col min="3826" max="3826" width="18.375" style="1" bestFit="1" customWidth="1"/>
    <col min="3827" max="3827" width="3.5" style="1" bestFit="1" customWidth="1"/>
    <col min="3828" max="3828" width="18.375" style="1" bestFit="1" customWidth="1"/>
    <col min="3829" max="3829" width="3" style="1" customWidth="1"/>
    <col min="3830" max="3830" width="18.375" style="1" bestFit="1" customWidth="1"/>
    <col min="3831" max="3831" width="3.5" style="1" bestFit="1" customWidth="1"/>
    <col min="3832" max="3832" width="18.375" style="1" bestFit="1" customWidth="1"/>
    <col min="3833" max="3833" width="3" style="1" customWidth="1"/>
    <col min="3834" max="3834" width="18.375" style="1" bestFit="1" customWidth="1"/>
    <col min="3835" max="3835" width="3.5" style="1" bestFit="1" customWidth="1"/>
    <col min="3836" max="3836" width="18.375" style="1" bestFit="1" customWidth="1"/>
    <col min="3837" max="3837" width="3" style="1" customWidth="1"/>
    <col min="3838" max="3838" width="18.375" style="1" bestFit="1" customWidth="1"/>
    <col min="3839" max="3839" width="3.5" style="1" bestFit="1" customWidth="1"/>
    <col min="3840" max="3840" width="18.375" style="1" bestFit="1" customWidth="1"/>
    <col min="3841" max="3841" width="3" style="1" customWidth="1"/>
    <col min="3842" max="3842" width="18.375" style="1" bestFit="1" customWidth="1"/>
    <col min="3843" max="3843" width="3.5" style="1" bestFit="1" customWidth="1"/>
    <col min="3844" max="3844" width="18.375" style="1" bestFit="1" customWidth="1"/>
    <col min="3845" max="4076" width="8.875" style="1"/>
    <col min="4077" max="4077" width="3" style="1" customWidth="1"/>
    <col min="4078" max="4078" width="18.375" style="1" bestFit="1" customWidth="1"/>
    <col min="4079" max="4079" width="3.5" style="1" bestFit="1" customWidth="1"/>
    <col min="4080" max="4080" width="18.375" style="1" bestFit="1" customWidth="1"/>
    <col min="4081" max="4081" width="3" style="1" customWidth="1"/>
    <col min="4082" max="4082" width="18.375" style="1" bestFit="1" customWidth="1"/>
    <col min="4083" max="4083" width="3.5" style="1" bestFit="1" customWidth="1"/>
    <col min="4084" max="4084" width="18.375" style="1" bestFit="1" customWidth="1"/>
    <col min="4085" max="4085" width="3" style="1" customWidth="1"/>
    <col min="4086" max="4086" width="18.375" style="1" bestFit="1" customWidth="1"/>
    <col min="4087" max="4087" width="3.5" style="1" bestFit="1" customWidth="1"/>
    <col min="4088" max="4088" width="18.375" style="1" bestFit="1" customWidth="1"/>
    <col min="4089" max="4089" width="3" style="1" customWidth="1"/>
    <col min="4090" max="4090" width="18.375" style="1" bestFit="1" customWidth="1"/>
    <col min="4091" max="4091" width="3.5" style="1" bestFit="1" customWidth="1"/>
    <col min="4092" max="4092" width="18.375" style="1" bestFit="1" customWidth="1"/>
    <col min="4093" max="4093" width="3" style="1" customWidth="1"/>
    <col min="4094" max="4094" width="18.375" style="1" bestFit="1" customWidth="1"/>
    <col min="4095" max="4095" width="3.5" style="1" bestFit="1" customWidth="1"/>
    <col min="4096" max="4096" width="18.375" style="1" bestFit="1" customWidth="1"/>
    <col min="4097" max="4097" width="3" style="1" customWidth="1"/>
    <col min="4098" max="4098" width="18.375" style="1" bestFit="1" customWidth="1"/>
    <col min="4099" max="4099" width="3.5" style="1" bestFit="1" customWidth="1"/>
    <col min="4100" max="4100" width="18.375" style="1" bestFit="1" customWidth="1"/>
    <col min="4101" max="4332" width="8.875" style="1"/>
    <col min="4333" max="4333" width="3" style="1" customWidth="1"/>
    <col min="4334" max="4334" width="18.375" style="1" bestFit="1" customWidth="1"/>
    <col min="4335" max="4335" width="3.5" style="1" bestFit="1" customWidth="1"/>
    <col min="4336" max="4336" width="18.375" style="1" bestFit="1" customWidth="1"/>
    <col min="4337" max="4337" width="3" style="1" customWidth="1"/>
    <col min="4338" max="4338" width="18.375" style="1" bestFit="1" customWidth="1"/>
    <col min="4339" max="4339" width="3.5" style="1" bestFit="1" customWidth="1"/>
    <col min="4340" max="4340" width="18.375" style="1" bestFit="1" customWidth="1"/>
    <col min="4341" max="4341" width="3" style="1" customWidth="1"/>
    <col min="4342" max="4342" width="18.375" style="1" bestFit="1" customWidth="1"/>
    <col min="4343" max="4343" width="3.5" style="1" bestFit="1" customWidth="1"/>
    <col min="4344" max="4344" width="18.375" style="1" bestFit="1" customWidth="1"/>
    <col min="4345" max="4345" width="3" style="1" customWidth="1"/>
    <col min="4346" max="4346" width="18.375" style="1" bestFit="1" customWidth="1"/>
    <col min="4347" max="4347" width="3.5" style="1" bestFit="1" customWidth="1"/>
    <col min="4348" max="4348" width="18.375" style="1" bestFit="1" customWidth="1"/>
    <col min="4349" max="4349" width="3" style="1" customWidth="1"/>
    <col min="4350" max="4350" width="18.375" style="1" bestFit="1" customWidth="1"/>
    <col min="4351" max="4351" width="3.5" style="1" bestFit="1" customWidth="1"/>
    <col min="4352" max="4352" width="18.375" style="1" bestFit="1" customWidth="1"/>
    <col min="4353" max="4353" width="3" style="1" customWidth="1"/>
    <col min="4354" max="4354" width="18.375" style="1" bestFit="1" customWidth="1"/>
    <col min="4355" max="4355" width="3.5" style="1" bestFit="1" customWidth="1"/>
    <col min="4356" max="4356" width="18.375" style="1" bestFit="1" customWidth="1"/>
    <col min="4357" max="4588" width="8.875" style="1"/>
    <col min="4589" max="4589" width="3" style="1" customWidth="1"/>
    <col min="4590" max="4590" width="18.375" style="1" bestFit="1" customWidth="1"/>
    <col min="4591" max="4591" width="3.5" style="1" bestFit="1" customWidth="1"/>
    <col min="4592" max="4592" width="18.375" style="1" bestFit="1" customWidth="1"/>
    <col min="4593" max="4593" width="3" style="1" customWidth="1"/>
    <col min="4594" max="4594" width="18.375" style="1" bestFit="1" customWidth="1"/>
    <col min="4595" max="4595" width="3.5" style="1" bestFit="1" customWidth="1"/>
    <col min="4596" max="4596" width="18.375" style="1" bestFit="1" customWidth="1"/>
    <col min="4597" max="4597" width="3" style="1" customWidth="1"/>
    <col min="4598" max="4598" width="18.375" style="1" bestFit="1" customWidth="1"/>
    <col min="4599" max="4599" width="3.5" style="1" bestFit="1" customWidth="1"/>
    <col min="4600" max="4600" width="18.375" style="1" bestFit="1" customWidth="1"/>
    <col min="4601" max="4601" width="3" style="1" customWidth="1"/>
    <col min="4602" max="4602" width="18.375" style="1" bestFit="1" customWidth="1"/>
    <col min="4603" max="4603" width="3.5" style="1" bestFit="1" customWidth="1"/>
    <col min="4604" max="4604" width="18.375" style="1" bestFit="1" customWidth="1"/>
    <col min="4605" max="4605" width="3" style="1" customWidth="1"/>
    <col min="4606" max="4606" width="18.375" style="1" bestFit="1" customWidth="1"/>
    <col min="4607" max="4607" width="3.5" style="1" bestFit="1" customWidth="1"/>
    <col min="4608" max="4608" width="18.375" style="1" bestFit="1" customWidth="1"/>
    <col min="4609" max="4609" width="3" style="1" customWidth="1"/>
    <col min="4610" max="4610" width="18.375" style="1" bestFit="1" customWidth="1"/>
    <col min="4611" max="4611" width="3.5" style="1" bestFit="1" customWidth="1"/>
    <col min="4612" max="4612" width="18.375" style="1" bestFit="1" customWidth="1"/>
    <col min="4613" max="4844" width="8.875" style="1"/>
    <col min="4845" max="4845" width="3" style="1" customWidth="1"/>
    <col min="4846" max="4846" width="18.375" style="1" bestFit="1" customWidth="1"/>
    <col min="4847" max="4847" width="3.5" style="1" bestFit="1" customWidth="1"/>
    <col min="4848" max="4848" width="18.375" style="1" bestFit="1" customWidth="1"/>
    <col min="4849" max="4849" width="3" style="1" customWidth="1"/>
    <col min="4850" max="4850" width="18.375" style="1" bestFit="1" customWidth="1"/>
    <col min="4851" max="4851" width="3.5" style="1" bestFit="1" customWidth="1"/>
    <col min="4852" max="4852" width="18.375" style="1" bestFit="1" customWidth="1"/>
    <col min="4853" max="4853" width="3" style="1" customWidth="1"/>
    <col min="4854" max="4854" width="18.375" style="1" bestFit="1" customWidth="1"/>
    <col min="4855" max="4855" width="3.5" style="1" bestFit="1" customWidth="1"/>
    <col min="4856" max="4856" width="18.375" style="1" bestFit="1" customWidth="1"/>
    <col min="4857" max="4857" width="3" style="1" customWidth="1"/>
    <col min="4858" max="4858" width="18.375" style="1" bestFit="1" customWidth="1"/>
    <col min="4859" max="4859" width="3.5" style="1" bestFit="1" customWidth="1"/>
    <col min="4860" max="4860" width="18.375" style="1" bestFit="1" customWidth="1"/>
    <col min="4861" max="4861" width="3" style="1" customWidth="1"/>
    <col min="4862" max="4862" width="18.375" style="1" bestFit="1" customWidth="1"/>
    <col min="4863" max="4863" width="3.5" style="1" bestFit="1" customWidth="1"/>
    <col min="4864" max="4864" width="18.375" style="1" bestFit="1" customWidth="1"/>
    <col min="4865" max="4865" width="3" style="1" customWidth="1"/>
    <col min="4866" max="4866" width="18.375" style="1" bestFit="1" customWidth="1"/>
    <col min="4867" max="4867" width="3.5" style="1" bestFit="1" customWidth="1"/>
    <col min="4868" max="4868" width="18.375" style="1" bestFit="1" customWidth="1"/>
    <col min="4869" max="5100" width="8.875" style="1"/>
    <col min="5101" max="5101" width="3" style="1" customWidth="1"/>
    <col min="5102" max="5102" width="18.375" style="1" bestFit="1" customWidth="1"/>
    <col min="5103" max="5103" width="3.5" style="1" bestFit="1" customWidth="1"/>
    <col min="5104" max="5104" width="18.375" style="1" bestFit="1" customWidth="1"/>
    <col min="5105" max="5105" width="3" style="1" customWidth="1"/>
    <col min="5106" max="5106" width="18.375" style="1" bestFit="1" customWidth="1"/>
    <col min="5107" max="5107" width="3.5" style="1" bestFit="1" customWidth="1"/>
    <col min="5108" max="5108" width="18.375" style="1" bestFit="1" customWidth="1"/>
    <col min="5109" max="5109" width="3" style="1" customWidth="1"/>
    <col min="5110" max="5110" width="18.375" style="1" bestFit="1" customWidth="1"/>
    <col min="5111" max="5111" width="3.5" style="1" bestFit="1" customWidth="1"/>
    <col min="5112" max="5112" width="18.375" style="1" bestFit="1" customWidth="1"/>
    <col min="5113" max="5113" width="3" style="1" customWidth="1"/>
    <col min="5114" max="5114" width="18.375" style="1" bestFit="1" customWidth="1"/>
    <col min="5115" max="5115" width="3.5" style="1" bestFit="1" customWidth="1"/>
    <col min="5116" max="5116" width="18.375" style="1" bestFit="1" customWidth="1"/>
    <col min="5117" max="5117" width="3" style="1" customWidth="1"/>
    <col min="5118" max="5118" width="18.375" style="1" bestFit="1" customWidth="1"/>
    <col min="5119" max="5119" width="3.5" style="1" bestFit="1" customWidth="1"/>
    <col min="5120" max="5120" width="18.375" style="1" bestFit="1" customWidth="1"/>
    <col min="5121" max="5121" width="3" style="1" customWidth="1"/>
    <col min="5122" max="5122" width="18.375" style="1" bestFit="1" customWidth="1"/>
    <col min="5123" max="5123" width="3.5" style="1" bestFit="1" customWidth="1"/>
    <col min="5124" max="5124" width="18.375" style="1" bestFit="1" customWidth="1"/>
    <col min="5125" max="5356" width="8.875" style="1"/>
    <col min="5357" max="5357" width="3" style="1" customWidth="1"/>
    <col min="5358" max="5358" width="18.375" style="1" bestFit="1" customWidth="1"/>
    <col min="5359" max="5359" width="3.5" style="1" bestFit="1" customWidth="1"/>
    <col min="5360" max="5360" width="18.375" style="1" bestFit="1" customWidth="1"/>
    <col min="5361" max="5361" width="3" style="1" customWidth="1"/>
    <col min="5362" max="5362" width="18.375" style="1" bestFit="1" customWidth="1"/>
    <col min="5363" max="5363" width="3.5" style="1" bestFit="1" customWidth="1"/>
    <col min="5364" max="5364" width="18.375" style="1" bestFit="1" customWidth="1"/>
    <col min="5365" max="5365" width="3" style="1" customWidth="1"/>
    <col min="5366" max="5366" width="18.375" style="1" bestFit="1" customWidth="1"/>
    <col min="5367" max="5367" width="3.5" style="1" bestFit="1" customWidth="1"/>
    <col min="5368" max="5368" width="18.375" style="1" bestFit="1" customWidth="1"/>
    <col min="5369" max="5369" width="3" style="1" customWidth="1"/>
    <col min="5370" max="5370" width="18.375" style="1" bestFit="1" customWidth="1"/>
    <col min="5371" max="5371" width="3.5" style="1" bestFit="1" customWidth="1"/>
    <col min="5372" max="5372" width="18.375" style="1" bestFit="1" customWidth="1"/>
    <col min="5373" max="5373" width="3" style="1" customWidth="1"/>
    <col min="5374" max="5374" width="18.375" style="1" bestFit="1" customWidth="1"/>
    <col min="5375" max="5375" width="3.5" style="1" bestFit="1" customWidth="1"/>
    <col min="5376" max="5376" width="18.375" style="1" bestFit="1" customWidth="1"/>
    <col min="5377" max="5377" width="3" style="1" customWidth="1"/>
    <col min="5378" max="5378" width="18.375" style="1" bestFit="1" customWidth="1"/>
    <col min="5379" max="5379" width="3.5" style="1" bestFit="1" customWidth="1"/>
    <col min="5380" max="5380" width="18.375" style="1" bestFit="1" customWidth="1"/>
    <col min="5381" max="5612" width="8.875" style="1"/>
    <col min="5613" max="5613" width="3" style="1" customWidth="1"/>
    <col min="5614" max="5614" width="18.375" style="1" bestFit="1" customWidth="1"/>
    <col min="5615" max="5615" width="3.5" style="1" bestFit="1" customWidth="1"/>
    <col min="5616" max="5616" width="18.375" style="1" bestFit="1" customWidth="1"/>
    <col min="5617" max="5617" width="3" style="1" customWidth="1"/>
    <col min="5618" max="5618" width="18.375" style="1" bestFit="1" customWidth="1"/>
    <col min="5619" max="5619" width="3.5" style="1" bestFit="1" customWidth="1"/>
    <col min="5620" max="5620" width="18.375" style="1" bestFit="1" customWidth="1"/>
    <col min="5621" max="5621" width="3" style="1" customWidth="1"/>
    <col min="5622" max="5622" width="18.375" style="1" bestFit="1" customWidth="1"/>
    <col min="5623" max="5623" width="3.5" style="1" bestFit="1" customWidth="1"/>
    <col min="5624" max="5624" width="18.375" style="1" bestFit="1" customWidth="1"/>
    <col min="5625" max="5625" width="3" style="1" customWidth="1"/>
    <col min="5626" max="5626" width="18.375" style="1" bestFit="1" customWidth="1"/>
    <col min="5627" max="5627" width="3.5" style="1" bestFit="1" customWidth="1"/>
    <col min="5628" max="5628" width="18.375" style="1" bestFit="1" customWidth="1"/>
    <col min="5629" max="5629" width="3" style="1" customWidth="1"/>
    <col min="5630" max="5630" width="18.375" style="1" bestFit="1" customWidth="1"/>
    <col min="5631" max="5631" width="3.5" style="1" bestFit="1" customWidth="1"/>
    <col min="5632" max="5632" width="18.375" style="1" bestFit="1" customWidth="1"/>
    <col min="5633" max="5633" width="3" style="1" customWidth="1"/>
    <col min="5634" max="5634" width="18.375" style="1" bestFit="1" customWidth="1"/>
    <col min="5635" max="5635" width="3.5" style="1" bestFit="1" customWidth="1"/>
    <col min="5636" max="5636" width="18.375" style="1" bestFit="1" customWidth="1"/>
    <col min="5637" max="5868" width="8.875" style="1"/>
    <col min="5869" max="5869" width="3" style="1" customWidth="1"/>
    <col min="5870" max="5870" width="18.375" style="1" bestFit="1" customWidth="1"/>
    <col min="5871" max="5871" width="3.5" style="1" bestFit="1" customWidth="1"/>
    <col min="5872" max="5872" width="18.375" style="1" bestFit="1" customWidth="1"/>
    <col min="5873" max="5873" width="3" style="1" customWidth="1"/>
    <col min="5874" max="5874" width="18.375" style="1" bestFit="1" customWidth="1"/>
    <col min="5875" max="5875" width="3.5" style="1" bestFit="1" customWidth="1"/>
    <col min="5876" max="5876" width="18.375" style="1" bestFit="1" customWidth="1"/>
    <col min="5877" max="5877" width="3" style="1" customWidth="1"/>
    <col min="5878" max="5878" width="18.375" style="1" bestFit="1" customWidth="1"/>
    <col min="5879" max="5879" width="3.5" style="1" bestFit="1" customWidth="1"/>
    <col min="5880" max="5880" width="18.375" style="1" bestFit="1" customWidth="1"/>
    <col min="5881" max="5881" width="3" style="1" customWidth="1"/>
    <col min="5882" max="5882" width="18.375" style="1" bestFit="1" customWidth="1"/>
    <col min="5883" max="5883" width="3.5" style="1" bestFit="1" customWidth="1"/>
    <col min="5884" max="5884" width="18.375" style="1" bestFit="1" customWidth="1"/>
    <col min="5885" max="5885" width="3" style="1" customWidth="1"/>
    <col min="5886" max="5886" width="18.375" style="1" bestFit="1" customWidth="1"/>
    <col min="5887" max="5887" width="3.5" style="1" bestFit="1" customWidth="1"/>
    <col min="5888" max="5888" width="18.375" style="1" bestFit="1" customWidth="1"/>
    <col min="5889" max="5889" width="3" style="1" customWidth="1"/>
    <col min="5890" max="5890" width="18.375" style="1" bestFit="1" customWidth="1"/>
    <col min="5891" max="5891" width="3.5" style="1" bestFit="1" customWidth="1"/>
    <col min="5892" max="5892" width="18.375" style="1" bestFit="1" customWidth="1"/>
    <col min="5893" max="6124" width="8.875" style="1"/>
    <col min="6125" max="6125" width="3" style="1" customWidth="1"/>
    <col min="6126" max="6126" width="18.375" style="1" bestFit="1" customWidth="1"/>
    <col min="6127" max="6127" width="3.5" style="1" bestFit="1" customWidth="1"/>
    <col min="6128" max="6128" width="18.375" style="1" bestFit="1" customWidth="1"/>
    <col min="6129" max="6129" width="3" style="1" customWidth="1"/>
    <col min="6130" max="6130" width="18.375" style="1" bestFit="1" customWidth="1"/>
    <col min="6131" max="6131" width="3.5" style="1" bestFit="1" customWidth="1"/>
    <col min="6132" max="6132" width="18.375" style="1" bestFit="1" customWidth="1"/>
    <col min="6133" max="6133" width="3" style="1" customWidth="1"/>
    <col min="6134" max="6134" width="18.375" style="1" bestFit="1" customWidth="1"/>
    <col min="6135" max="6135" width="3.5" style="1" bestFit="1" customWidth="1"/>
    <col min="6136" max="6136" width="18.375" style="1" bestFit="1" customWidth="1"/>
    <col min="6137" max="6137" width="3" style="1" customWidth="1"/>
    <col min="6138" max="6138" width="18.375" style="1" bestFit="1" customWidth="1"/>
    <col min="6139" max="6139" width="3.5" style="1" bestFit="1" customWidth="1"/>
    <col min="6140" max="6140" width="18.375" style="1" bestFit="1" customWidth="1"/>
    <col min="6141" max="6141" width="3" style="1" customWidth="1"/>
    <col min="6142" max="6142" width="18.375" style="1" bestFit="1" customWidth="1"/>
    <col min="6143" max="6143" width="3.5" style="1" bestFit="1" customWidth="1"/>
    <col min="6144" max="6144" width="18.375" style="1" bestFit="1" customWidth="1"/>
    <col min="6145" max="6145" width="3" style="1" customWidth="1"/>
    <col min="6146" max="6146" width="18.375" style="1" bestFit="1" customWidth="1"/>
    <col min="6147" max="6147" width="3.5" style="1" bestFit="1" customWidth="1"/>
    <col min="6148" max="6148" width="18.375" style="1" bestFit="1" customWidth="1"/>
    <col min="6149" max="6380" width="8.875" style="1"/>
    <col min="6381" max="6381" width="3" style="1" customWidth="1"/>
    <col min="6382" max="6382" width="18.375" style="1" bestFit="1" customWidth="1"/>
    <col min="6383" max="6383" width="3.5" style="1" bestFit="1" customWidth="1"/>
    <col min="6384" max="6384" width="18.375" style="1" bestFit="1" customWidth="1"/>
    <col min="6385" max="6385" width="3" style="1" customWidth="1"/>
    <col min="6386" max="6386" width="18.375" style="1" bestFit="1" customWidth="1"/>
    <col min="6387" max="6387" width="3.5" style="1" bestFit="1" customWidth="1"/>
    <col min="6388" max="6388" width="18.375" style="1" bestFit="1" customWidth="1"/>
    <col min="6389" max="6389" width="3" style="1" customWidth="1"/>
    <col min="6390" max="6390" width="18.375" style="1" bestFit="1" customWidth="1"/>
    <col min="6391" max="6391" width="3.5" style="1" bestFit="1" customWidth="1"/>
    <col min="6392" max="6392" width="18.375" style="1" bestFit="1" customWidth="1"/>
    <col min="6393" max="6393" width="3" style="1" customWidth="1"/>
    <col min="6394" max="6394" width="18.375" style="1" bestFit="1" customWidth="1"/>
    <col min="6395" max="6395" width="3.5" style="1" bestFit="1" customWidth="1"/>
    <col min="6396" max="6396" width="18.375" style="1" bestFit="1" customWidth="1"/>
    <col min="6397" max="6397" width="3" style="1" customWidth="1"/>
    <col min="6398" max="6398" width="18.375" style="1" bestFit="1" customWidth="1"/>
    <col min="6399" max="6399" width="3.5" style="1" bestFit="1" customWidth="1"/>
    <col min="6400" max="6400" width="18.375" style="1" bestFit="1" customWidth="1"/>
    <col min="6401" max="6401" width="3" style="1" customWidth="1"/>
    <col min="6402" max="6402" width="18.375" style="1" bestFit="1" customWidth="1"/>
    <col min="6403" max="6403" width="3.5" style="1" bestFit="1" customWidth="1"/>
    <col min="6404" max="6404" width="18.375" style="1" bestFit="1" customWidth="1"/>
    <col min="6405" max="6636" width="8.875" style="1"/>
    <col min="6637" max="6637" width="3" style="1" customWidth="1"/>
    <col min="6638" max="6638" width="18.375" style="1" bestFit="1" customWidth="1"/>
    <col min="6639" max="6639" width="3.5" style="1" bestFit="1" customWidth="1"/>
    <col min="6640" max="6640" width="18.375" style="1" bestFit="1" customWidth="1"/>
    <col min="6641" max="6641" width="3" style="1" customWidth="1"/>
    <col min="6642" max="6642" width="18.375" style="1" bestFit="1" customWidth="1"/>
    <col min="6643" max="6643" width="3.5" style="1" bestFit="1" customWidth="1"/>
    <col min="6644" max="6644" width="18.375" style="1" bestFit="1" customWidth="1"/>
    <col min="6645" max="6645" width="3" style="1" customWidth="1"/>
    <col min="6646" max="6646" width="18.375" style="1" bestFit="1" customWidth="1"/>
    <col min="6647" max="6647" width="3.5" style="1" bestFit="1" customWidth="1"/>
    <col min="6648" max="6648" width="18.375" style="1" bestFit="1" customWidth="1"/>
    <col min="6649" max="6649" width="3" style="1" customWidth="1"/>
    <col min="6650" max="6650" width="18.375" style="1" bestFit="1" customWidth="1"/>
    <col min="6651" max="6651" width="3.5" style="1" bestFit="1" customWidth="1"/>
    <col min="6652" max="6652" width="18.375" style="1" bestFit="1" customWidth="1"/>
    <col min="6653" max="6653" width="3" style="1" customWidth="1"/>
    <col min="6654" max="6654" width="18.375" style="1" bestFit="1" customWidth="1"/>
    <col min="6655" max="6655" width="3.5" style="1" bestFit="1" customWidth="1"/>
    <col min="6656" max="6656" width="18.375" style="1" bestFit="1" customWidth="1"/>
    <col min="6657" max="6657" width="3" style="1" customWidth="1"/>
    <col min="6658" max="6658" width="18.375" style="1" bestFit="1" customWidth="1"/>
    <col min="6659" max="6659" width="3.5" style="1" bestFit="1" customWidth="1"/>
    <col min="6660" max="6660" width="18.375" style="1" bestFit="1" customWidth="1"/>
    <col min="6661" max="6892" width="8.875" style="1"/>
    <col min="6893" max="6893" width="3" style="1" customWidth="1"/>
    <col min="6894" max="6894" width="18.375" style="1" bestFit="1" customWidth="1"/>
    <col min="6895" max="6895" width="3.5" style="1" bestFit="1" customWidth="1"/>
    <col min="6896" max="6896" width="18.375" style="1" bestFit="1" customWidth="1"/>
    <col min="6897" max="6897" width="3" style="1" customWidth="1"/>
    <col min="6898" max="6898" width="18.375" style="1" bestFit="1" customWidth="1"/>
    <col min="6899" max="6899" width="3.5" style="1" bestFit="1" customWidth="1"/>
    <col min="6900" max="6900" width="18.375" style="1" bestFit="1" customWidth="1"/>
    <col min="6901" max="6901" width="3" style="1" customWidth="1"/>
    <col min="6902" max="6902" width="18.375" style="1" bestFit="1" customWidth="1"/>
    <col min="6903" max="6903" width="3.5" style="1" bestFit="1" customWidth="1"/>
    <col min="6904" max="6904" width="18.375" style="1" bestFit="1" customWidth="1"/>
    <col min="6905" max="6905" width="3" style="1" customWidth="1"/>
    <col min="6906" max="6906" width="18.375" style="1" bestFit="1" customWidth="1"/>
    <col min="6907" max="6907" width="3.5" style="1" bestFit="1" customWidth="1"/>
    <col min="6908" max="6908" width="18.375" style="1" bestFit="1" customWidth="1"/>
    <col min="6909" max="6909" width="3" style="1" customWidth="1"/>
    <col min="6910" max="6910" width="18.375" style="1" bestFit="1" customWidth="1"/>
    <col min="6911" max="6911" width="3.5" style="1" bestFit="1" customWidth="1"/>
    <col min="6912" max="6912" width="18.375" style="1" bestFit="1" customWidth="1"/>
    <col min="6913" max="6913" width="3" style="1" customWidth="1"/>
    <col min="6914" max="6914" width="18.375" style="1" bestFit="1" customWidth="1"/>
    <col min="6915" max="6915" width="3.5" style="1" bestFit="1" customWidth="1"/>
    <col min="6916" max="6916" width="18.375" style="1" bestFit="1" customWidth="1"/>
    <col min="6917" max="7148" width="8.875" style="1"/>
    <col min="7149" max="7149" width="3" style="1" customWidth="1"/>
    <col min="7150" max="7150" width="18.375" style="1" bestFit="1" customWidth="1"/>
    <col min="7151" max="7151" width="3.5" style="1" bestFit="1" customWidth="1"/>
    <col min="7152" max="7152" width="18.375" style="1" bestFit="1" customWidth="1"/>
    <col min="7153" max="7153" width="3" style="1" customWidth="1"/>
    <col min="7154" max="7154" width="18.375" style="1" bestFit="1" customWidth="1"/>
    <col min="7155" max="7155" width="3.5" style="1" bestFit="1" customWidth="1"/>
    <col min="7156" max="7156" width="18.375" style="1" bestFit="1" customWidth="1"/>
    <col min="7157" max="7157" width="3" style="1" customWidth="1"/>
    <col min="7158" max="7158" width="18.375" style="1" bestFit="1" customWidth="1"/>
    <col min="7159" max="7159" width="3.5" style="1" bestFit="1" customWidth="1"/>
    <col min="7160" max="7160" width="18.375" style="1" bestFit="1" customWidth="1"/>
    <col min="7161" max="7161" width="3" style="1" customWidth="1"/>
    <col min="7162" max="7162" width="18.375" style="1" bestFit="1" customWidth="1"/>
    <col min="7163" max="7163" width="3.5" style="1" bestFit="1" customWidth="1"/>
    <col min="7164" max="7164" width="18.375" style="1" bestFit="1" customWidth="1"/>
    <col min="7165" max="7165" width="3" style="1" customWidth="1"/>
    <col min="7166" max="7166" width="18.375" style="1" bestFit="1" customWidth="1"/>
    <col min="7167" max="7167" width="3.5" style="1" bestFit="1" customWidth="1"/>
    <col min="7168" max="7168" width="18.375" style="1" bestFit="1" customWidth="1"/>
    <col min="7169" max="7169" width="3" style="1" customWidth="1"/>
    <col min="7170" max="7170" width="18.375" style="1" bestFit="1" customWidth="1"/>
    <col min="7171" max="7171" width="3.5" style="1" bestFit="1" customWidth="1"/>
    <col min="7172" max="7172" width="18.375" style="1" bestFit="1" customWidth="1"/>
    <col min="7173" max="7404" width="8.875" style="1"/>
    <col min="7405" max="7405" width="3" style="1" customWidth="1"/>
    <col min="7406" max="7406" width="18.375" style="1" bestFit="1" customWidth="1"/>
    <col min="7407" max="7407" width="3.5" style="1" bestFit="1" customWidth="1"/>
    <col min="7408" max="7408" width="18.375" style="1" bestFit="1" customWidth="1"/>
    <col min="7409" max="7409" width="3" style="1" customWidth="1"/>
    <col min="7410" max="7410" width="18.375" style="1" bestFit="1" customWidth="1"/>
    <col min="7411" max="7411" width="3.5" style="1" bestFit="1" customWidth="1"/>
    <col min="7412" max="7412" width="18.375" style="1" bestFit="1" customWidth="1"/>
    <col min="7413" max="7413" width="3" style="1" customWidth="1"/>
    <col min="7414" max="7414" width="18.375" style="1" bestFit="1" customWidth="1"/>
    <col min="7415" max="7415" width="3.5" style="1" bestFit="1" customWidth="1"/>
    <col min="7416" max="7416" width="18.375" style="1" bestFit="1" customWidth="1"/>
    <col min="7417" max="7417" width="3" style="1" customWidth="1"/>
    <col min="7418" max="7418" width="18.375" style="1" bestFit="1" customWidth="1"/>
    <col min="7419" max="7419" width="3.5" style="1" bestFit="1" customWidth="1"/>
    <col min="7420" max="7420" width="18.375" style="1" bestFit="1" customWidth="1"/>
    <col min="7421" max="7421" width="3" style="1" customWidth="1"/>
    <col min="7422" max="7422" width="18.375" style="1" bestFit="1" customWidth="1"/>
    <col min="7423" max="7423" width="3.5" style="1" bestFit="1" customWidth="1"/>
    <col min="7424" max="7424" width="18.375" style="1" bestFit="1" customWidth="1"/>
    <col min="7425" max="7425" width="3" style="1" customWidth="1"/>
    <col min="7426" max="7426" width="18.375" style="1" bestFit="1" customWidth="1"/>
    <col min="7427" max="7427" width="3.5" style="1" bestFit="1" customWidth="1"/>
    <col min="7428" max="7428" width="18.375" style="1" bestFit="1" customWidth="1"/>
    <col min="7429" max="7660" width="8.875" style="1"/>
    <col min="7661" max="7661" width="3" style="1" customWidth="1"/>
    <col min="7662" max="7662" width="18.375" style="1" bestFit="1" customWidth="1"/>
    <col min="7663" max="7663" width="3.5" style="1" bestFit="1" customWidth="1"/>
    <col min="7664" max="7664" width="18.375" style="1" bestFit="1" customWidth="1"/>
    <col min="7665" max="7665" width="3" style="1" customWidth="1"/>
    <col min="7666" max="7666" width="18.375" style="1" bestFit="1" customWidth="1"/>
    <col min="7667" max="7667" width="3.5" style="1" bestFit="1" customWidth="1"/>
    <col min="7668" max="7668" width="18.375" style="1" bestFit="1" customWidth="1"/>
    <col min="7669" max="7669" width="3" style="1" customWidth="1"/>
    <col min="7670" max="7670" width="18.375" style="1" bestFit="1" customWidth="1"/>
    <col min="7671" max="7671" width="3.5" style="1" bestFit="1" customWidth="1"/>
    <col min="7672" max="7672" width="18.375" style="1" bestFit="1" customWidth="1"/>
    <col min="7673" max="7673" width="3" style="1" customWidth="1"/>
    <col min="7674" max="7674" width="18.375" style="1" bestFit="1" customWidth="1"/>
    <col min="7675" max="7675" width="3.5" style="1" bestFit="1" customWidth="1"/>
    <col min="7676" max="7676" width="18.375" style="1" bestFit="1" customWidth="1"/>
    <col min="7677" max="7677" width="3" style="1" customWidth="1"/>
    <col min="7678" max="7678" width="18.375" style="1" bestFit="1" customWidth="1"/>
    <col min="7679" max="7679" width="3.5" style="1" bestFit="1" customWidth="1"/>
    <col min="7680" max="7680" width="18.375" style="1" bestFit="1" customWidth="1"/>
    <col min="7681" max="7681" width="3" style="1" customWidth="1"/>
    <col min="7682" max="7682" width="18.375" style="1" bestFit="1" customWidth="1"/>
    <col min="7683" max="7683" width="3.5" style="1" bestFit="1" customWidth="1"/>
    <col min="7684" max="7684" width="18.375" style="1" bestFit="1" customWidth="1"/>
    <col min="7685" max="7916" width="8.875" style="1"/>
    <col min="7917" max="7917" width="3" style="1" customWidth="1"/>
    <col min="7918" max="7918" width="18.375" style="1" bestFit="1" customWidth="1"/>
    <col min="7919" max="7919" width="3.5" style="1" bestFit="1" customWidth="1"/>
    <col min="7920" max="7920" width="18.375" style="1" bestFit="1" customWidth="1"/>
    <col min="7921" max="7921" width="3" style="1" customWidth="1"/>
    <col min="7922" max="7922" width="18.375" style="1" bestFit="1" customWidth="1"/>
    <col min="7923" max="7923" width="3.5" style="1" bestFit="1" customWidth="1"/>
    <col min="7924" max="7924" width="18.375" style="1" bestFit="1" customWidth="1"/>
    <col min="7925" max="7925" width="3" style="1" customWidth="1"/>
    <col min="7926" max="7926" width="18.375" style="1" bestFit="1" customWidth="1"/>
    <col min="7927" max="7927" width="3.5" style="1" bestFit="1" customWidth="1"/>
    <col min="7928" max="7928" width="18.375" style="1" bestFit="1" customWidth="1"/>
    <col min="7929" max="7929" width="3" style="1" customWidth="1"/>
    <col min="7930" max="7930" width="18.375" style="1" bestFit="1" customWidth="1"/>
    <col min="7931" max="7931" width="3.5" style="1" bestFit="1" customWidth="1"/>
    <col min="7932" max="7932" width="18.375" style="1" bestFit="1" customWidth="1"/>
    <col min="7933" max="7933" width="3" style="1" customWidth="1"/>
    <col min="7934" max="7934" width="18.375" style="1" bestFit="1" customWidth="1"/>
    <col min="7935" max="7935" width="3.5" style="1" bestFit="1" customWidth="1"/>
    <col min="7936" max="7936" width="18.375" style="1" bestFit="1" customWidth="1"/>
    <col min="7937" max="7937" width="3" style="1" customWidth="1"/>
    <col min="7938" max="7938" width="18.375" style="1" bestFit="1" customWidth="1"/>
    <col min="7939" max="7939" width="3.5" style="1" bestFit="1" customWidth="1"/>
    <col min="7940" max="7940" width="18.375" style="1" bestFit="1" customWidth="1"/>
    <col min="7941" max="8172" width="8.875" style="1"/>
    <col min="8173" max="8173" width="3" style="1" customWidth="1"/>
    <col min="8174" max="8174" width="18.375" style="1" bestFit="1" customWidth="1"/>
    <col min="8175" max="8175" width="3.5" style="1" bestFit="1" customWidth="1"/>
    <col min="8176" max="8176" width="18.375" style="1" bestFit="1" customWidth="1"/>
    <col min="8177" max="8177" width="3" style="1" customWidth="1"/>
    <col min="8178" max="8178" width="18.375" style="1" bestFit="1" customWidth="1"/>
    <col min="8179" max="8179" width="3.5" style="1" bestFit="1" customWidth="1"/>
    <col min="8180" max="8180" width="18.375" style="1" bestFit="1" customWidth="1"/>
    <col min="8181" max="8181" width="3" style="1" customWidth="1"/>
    <col min="8182" max="8182" width="18.375" style="1" bestFit="1" customWidth="1"/>
    <col min="8183" max="8183" width="3.5" style="1" bestFit="1" customWidth="1"/>
    <col min="8184" max="8184" width="18.375" style="1" bestFit="1" customWidth="1"/>
    <col min="8185" max="8185" width="3" style="1" customWidth="1"/>
    <col min="8186" max="8186" width="18.375" style="1" bestFit="1" customWidth="1"/>
    <col min="8187" max="8187" width="3.5" style="1" bestFit="1" customWidth="1"/>
    <col min="8188" max="8188" width="18.375" style="1" bestFit="1" customWidth="1"/>
    <col min="8189" max="8189" width="3" style="1" customWidth="1"/>
    <col min="8190" max="8190" width="18.375" style="1" bestFit="1" customWidth="1"/>
    <col min="8191" max="8191" width="3.5" style="1" bestFit="1" customWidth="1"/>
    <col min="8192" max="8192" width="18.375" style="1" bestFit="1" customWidth="1"/>
    <col min="8193" max="8193" width="3" style="1" customWidth="1"/>
    <col min="8194" max="8194" width="18.375" style="1" bestFit="1" customWidth="1"/>
    <col min="8195" max="8195" width="3.5" style="1" bestFit="1" customWidth="1"/>
    <col min="8196" max="8196" width="18.375" style="1" bestFit="1" customWidth="1"/>
    <col min="8197" max="8428" width="8.875" style="1"/>
    <col min="8429" max="8429" width="3" style="1" customWidth="1"/>
    <col min="8430" max="8430" width="18.375" style="1" bestFit="1" customWidth="1"/>
    <col min="8431" max="8431" width="3.5" style="1" bestFit="1" customWidth="1"/>
    <col min="8432" max="8432" width="18.375" style="1" bestFit="1" customWidth="1"/>
    <col min="8433" max="8433" width="3" style="1" customWidth="1"/>
    <col min="8434" max="8434" width="18.375" style="1" bestFit="1" customWidth="1"/>
    <col min="8435" max="8435" width="3.5" style="1" bestFit="1" customWidth="1"/>
    <col min="8436" max="8436" width="18.375" style="1" bestFit="1" customWidth="1"/>
    <col min="8437" max="8437" width="3" style="1" customWidth="1"/>
    <col min="8438" max="8438" width="18.375" style="1" bestFit="1" customWidth="1"/>
    <col min="8439" max="8439" width="3.5" style="1" bestFit="1" customWidth="1"/>
    <col min="8440" max="8440" width="18.375" style="1" bestFit="1" customWidth="1"/>
    <col min="8441" max="8441" width="3" style="1" customWidth="1"/>
    <col min="8442" max="8442" width="18.375" style="1" bestFit="1" customWidth="1"/>
    <col min="8443" max="8443" width="3.5" style="1" bestFit="1" customWidth="1"/>
    <col min="8444" max="8444" width="18.375" style="1" bestFit="1" customWidth="1"/>
    <col min="8445" max="8445" width="3" style="1" customWidth="1"/>
    <col min="8446" max="8446" width="18.375" style="1" bestFit="1" customWidth="1"/>
    <col min="8447" max="8447" width="3.5" style="1" bestFit="1" customWidth="1"/>
    <col min="8448" max="8448" width="18.375" style="1" bestFit="1" customWidth="1"/>
    <col min="8449" max="8449" width="3" style="1" customWidth="1"/>
    <col min="8450" max="8450" width="18.375" style="1" bestFit="1" customWidth="1"/>
    <col min="8451" max="8451" width="3.5" style="1" bestFit="1" customWidth="1"/>
    <col min="8452" max="8452" width="18.375" style="1" bestFit="1" customWidth="1"/>
    <col min="8453" max="8684" width="8.875" style="1"/>
    <col min="8685" max="8685" width="3" style="1" customWidth="1"/>
    <col min="8686" max="8686" width="18.375" style="1" bestFit="1" customWidth="1"/>
    <col min="8687" max="8687" width="3.5" style="1" bestFit="1" customWidth="1"/>
    <col min="8688" max="8688" width="18.375" style="1" bestFit="1" customWidth="1"/>
    <col min="8689" max="8689" width="3" style="1" customWidth="1"/>
    <col min="8690" max="8690" width="18.375" style="1" bestFit="1" customWidth="1"/>
    <col min="8691" max="8691" width="3.5" style="1" bestFit="1" customWidth="1"/>
    <col min="8692" max="8692" width="18.375" style="1" bestFit="1" customWidth="1"/>
    <col min="8693" max="8693" width="3" style="1" customWidth="1"/>
    <col min="8694" max="8694" width="18.375" style="1" bestFit="1" customWidth="1"/>
    <col min="8695" max="8695" width="3.5" style="1" bestFit="1" customWidth="1"/>
    <col min="8696" max="8696" width="18.375" style="1" bestFit="1" customWidth="1"/>
    <col min="8697" max="8697" width="3" style="1" customWidth="1"/>
    <col min="8698" max="8698" width="18.375" style="1" bestFit="1" customWidth="1"/>
    <col min="8699" max="8699" width="3.5" style="1" bestFit="1" customWidth="1"/>
    <col min="8700" max="8700" width="18.375" style="1" bestFit="1" customWidth="1"/>
    <col min="8701" max="8701" width="3" style="1" customWidth="1"/>
    <col min="8702" max="8702" width="18.375" style="1" bestFit="1" customWidth="1"/>
    <col min="8703" max="8703" width="3.5" style="1" bestFit="1" customWidth="1"/>
    <col min="8704" max="8704" width="18.375" style="1" bestFit="1" customWidth="1"/>
    <col min="8705" max="8705" width="3" style="1" customWidth="1"/>
    <col min="8706" max="8706" width="18.375" style="1" bestFit="1" customWidth="1"/>
    <col min="8707" max="8707" width="3.5" style="1" bestFit="1" customWidth="1"/>
    <col min="8708" max="8708" width="18.375" style="1" bestFit="1" customWidth="1"/>
    <col min="8709" max="8940" width="8.875" style="1"/>
    <col min="8941" max="8941" width="3" style="1" customWidth="1"/>
    <col min="8942" max="8942" width="18.375" style="1" bestFit="1" customWidth="1"/>
    <col min="8943" max="8943" width="3.5" style="1" bestFit="1" customWidth="1"/>
    <col min="8944" max="8944" width="18.375" style="1" bestFit="1" customWidth="1"/>
    <col min="8945" max="8945" width="3" style="1" customWidth="1"/>
    <col min="8946" max="8946" width="18.375" style="1" bestFit="1" customWidth="1"/>
    <col min="8947" max="8947" width="3.5" style="1" bestFit="1" customWidth="1"/>
    <col min="8948" max="8948" width="18.375" style="1" bestFit="1" customWidth="1"/>
    <col min="8949" max="8949" width="3" style="1" customWidth="1"/>
    <col min="8950" max="8950" width="18.375" style="1" bestFit="1" customWidth="1"/>
    <col min="8951" max="8951" width="3.5" style="1" bestFit="1" customWidth="1"/>
    <col min="8952" max="8952" width="18.375" style="1" bestFit="1" customWidth="1"/>
    <col min="8953" max="8953" width="3" style="1" customWidth="1"/>
    <col min="8954" max="8954" width="18.375" style="1" bestFit="1" customWidth="1"/>
    <col min="8955" max="8955" width="3.5" style="1" bestFit="1" customWidth="1"/>
    <col min="8956" max="8956" width="18.375" style="1" bestFit="1" customWidth="1"/>
    <col min="8957" max="8957" width="3" style="1" customWidth="1"/>
    <col min="8958" max="8958" width="18.375" style="1" bestFit="1" customWidth="1"/>
    <col min="8959" max="8959" width="3.5" style="1" bestFit="1" customWidth="1"/>
    <col min="8960" max="8960" width="18.375" style="1" bestFit="1" customWidth="1"/>
    <col min="8961" max="8961" width="3" style="1" customWidth="1"/>
    <col min="8962" max="8962" width="18.375" style="1" bestFit="1" customWidth="1"/>
    <col min="8963" max="8963" width="3.5" style="1" bestFit="1" customWidth="1"/>
    <col min="8964" max="8964" width="18.375" style="1" bestFit="1" customWidth="1"/>
    <col min="8965" max="9196" width="8.875" style="1"/>
    <col min="9197" max="9197" width="3" style="1" customWidth="1"/>
    <col min="9198" max="9198" width="18.375" style="1" bestFit="1" customWidth="1"/>
    <col min="9199" max="9199" width="3.5" style="1" bestFit="1" customWidth="1"/>
    <col min="9200" max="9200" width="18.375" style="1" bestFit="1" customWidth="1"/>
    <col min="9201" max="9201" width="3" style="1" customWidth="1"/>
    <col min="9202" max="9202" width="18.375" style="1" bestFit="1" customWidth="1"/>
    <col min="9203" max="9203" width="3.5" style="1" bestFit="1" customWidth="1"/>
    <col min="9204" max="9204" width="18.375" style="1" bestFit="1" customWidth="1"/>
    <col min="9205" max="9205" width="3" style="1" customWidth="1"/>
    <col min="9206" max="9206" width="18.375" style="1" bestFit="1" customWidth="1"/>
    <col min="9207" max="9207" width="3.5" style="1" bestFit="1" customWidth="1"/>
    <col min="9208" max="9208" width="18.375" style="1" bestFit="1" customWidth="1"/>
    <col min="9209" max="9209" width="3" style="1" customWidth="1"/>
    <col min="9210" max="9210" width="18.375" style="1" bestFit="1" customWidth="1"/>
    <col min="9211" max="9211" width="3.5" style="1" bestFit="1" customWidth="1"/>
    <col min="9212" max="9212" width="18.375" style="1" bestFit="1" customWidth="1"/>
    <col min="9213" max="9213" width="3" style="1" customWidth="1"/>
    <col min="9214" max="9214" width="18.375" style="1" bestFit="1" customWidth="1"/>
    <col min="9215" max="9215" width="3.5" style="1" bestFit="1" customWidth="1"/>
    <col min="9216" max="9216" width="18.375" style="1" bestFit="1" customWidth="1"/>
    <col min="9217" max="9217" width="3" style="1" customWidth="1"/>
    <col min="9218" max="9218" width="18.375" style="1" bestFit="1" customWidth="1"/>
    <col min="9219" max="9219" width="3.5" style="1" bestFit="1" customWidth="1"/>
    <col min="9220" max="9220" width="18.375" style="1" bestFit="1" customWidth="1"/>
    <col min="9221" max="9452" width="8.875" style="1"/>
    <col min="9453" max="9453" width="3" style="1" customWidth="1"/>
    <col min="9454" max="9454" width="18.375" style="1" bestFit="1" customWidth="1"/>
    <col min="9455" max="9455" width="3.5" style="1" bestFit="1" customWidth="1"/>
    <col min="9456" max="9456" width="18.375" style="1" bestFit="1" customWidth="1"/>
    <col min="9457" max="9457" width="3" style="1" customWidth="1"/>
    <col min="9458" max="9458" width="18.375" style="1" bestFit="1" customWidth="1"/>
    <col min="9459" max="9459" width="3.5" style="1" bestFit="1" customWidth="1"/>
    <col min="9460" max="9460" width="18.375" style="1" bestFit="1" customWidth="1"/>
    <col min="9461" max="9461" width="3" style="1" customWidth="1"/>
    <col min="9462" max="9462" width="18.375" style="1" bestFit="1" customWidth="1"/>
    <col min="9463" max="9463" width="3.5" style="1" bestFit="1" customWidth="1"/>
    <col min="9464" max="9464" width="18.375" style="1" bestFit="1" customWidth="1"/>
    <col min="9465" max="9465" width="3" style="1" customWidth="1"/>
    <col min="9466" max="9466" width="18.375" style="1" bestFit="1" customWidth="1"/>
    <col min="9467" max="9467" width="3.5" style="1" bestFit="1" customWidth="1"/>
    <col min="9468" max="9468" width="18.375" style="1" bestFit="1" customWidth="1"/>
    <col min="9469" max="9469" width="3" style="1" customWidth="1"/>
    <col min="9470" max="9470" width="18.375" style="1" bestFit="1" customWidth="1"/>
    <col min="9471" max="9471" width="3.5" style="1" bestFit="1" customWidth="1"/>
    <col min="9472" max="9472" width="18.375" style="1" bestFit="1" customWidth="1"/>
    <col min="9473" max="9473" width="3" style="1" customWidth="1"/>
    <col min="9474" max="9474" width="18.375" style="1" bestFit="1" customWidth="1"/>
    <col min="9475" max="9475" width="3.5" style="1" bestFit="1" customWidth="1"/>
    <col min="9476" max="9476" width="18.375" style="1" bestFit="1" customWidth="1"/>
    <col min="9477" max="9708" width="8.875" style="1"/>
    <col min="9709" max="9709" width="3" style="1" customWidth="1"/>
    <col min="9710" max="9710" width="18.375" style="1" bestFit="1" customWidth="1"/>
    <col min="9711" max="9711" width="3.5" style="1" bestFit="1" customWidth="1"/>
    <col min="9712" max="9712" width="18.375" style="1" bestFit="1" customWidth="1"/>
    <col min="9713" max="9713" width="3" style="1" customWidth="1"/>
    <col min="9714" max="9714" width="18.375" style="1" bestFit="1" customWidth="1"/>
    <col min="9715" max="9715" width="3.5" style="1" bestFit="1" customWidth="1"/>
    <col min="9716" max="9716" width="18.375" style="1" bestFit="1" customWidth="1"/>
    <col min="9717" max="9717" width="3" style="1" customWidth="1"/>
    <col min="9718" max="9718" width="18.375" style="1" bestFit="1" customWidth="1"/>
    <col min="9719" max="9719" width="3.5" style="1" bestFit="1" customWidth="1"/>
    <col min="9720" max="9720" width="18.375" style="1" bestFit="1" customWidth="1"/>
    <col min="9721" max="9721" width="3" style="1" customWidth="1"/>
    <col min="9722" max="9722" width="18.375" style="1" bestFit="1" customWidth="1"/>
    <col min="9723" max="9723" width="3.5" style="1" bestFit="1" customWidth="1"/>
    <col min="9724" max="9724" width="18.375" style="1" bestFit="1" customWidth="1"/>
    <col min="9725" max="9725" width="3" style="1" customWidth="1"/>
    <col min="9726" max="9726" width="18.375" style="1" bestFit="1" customWidth="1"/>
    <col min="9727" max="9727" width="3.5" style="1" bestFit="1" customWidth="1"/>
    <col min="9728" max="9728" width="18.375" style="1" bestFit="1" customWidth="1"/>
    <col min="9729" max="9729" width="3" style="1" customWidth="1"/>
    <col min="9730" max="9730" width="18.375" style="1" bestFit="1" customWidth="1"/>
    <col min="9731" max="9731" width="3.5" style="1" bestFit="1" customWidth="1"/>
    <col min="9732" max="9732" width="18.375" style="1" bestFit="1" customWidth="1"/>
    <col min="9733" max="9964" width="8.875" style="1"/>
    <col min="9965" max="9965" width="3" style="1" customWidth="1"/>
    <col min="9966" max="9966" width="18.375" style="1" bestFit="1" customWidth="1"/>
    <col min="9967" max="9967" width="3.5" style="1" bestFit="1" customWidth="1"/>
    <col min="9968" max="9968" width="18.375" style="1" bestFit="1" customWidth="1"/>
    <col min="9969" max="9969" width="3" style="1" customWidth="1"/>
    <col min="9970" max="9970" width="18.375" style="1" bestFit="1" customWidth="1"/>
    <col min="9971" max="9971" width="3.5" style="1" bestFit="1" customWidth="1"/>
    <col min="9972" max="9972" width="18.375" style="1" bestFit="1" customWidth="1"/>
    <col min="9973" max="9973" width="3" style="1" customWidth="1"/>
    <col min="9974" max="9974" width="18.375" style="1" bestFit="1" customWidth="1"/>
    <col min="9975" max="9975" width="3.5" style="1" bestFit="1" customWidth="1"/>
    <col min="9976" max="9976" width="18.375" style="1" bestFit="1" customWidth="1"/>
    <col min="9977" max="9977" width="3" style="1" customWidth="1"/>
    <col min="9978" max="9978" width="18.375" style="1" bestFit="1" customWidth="1"/>
    <col min="9979" max="9979" width="3.5" style="1" bestFit="1" customWidth="1"/>
    <col min="9980" max="9980" width="18.375" style="1" bestFit="1" customWidth="1"/>
    <col min="9981" max="9981" width="3" style="1" customWidth="1"/>
    <col min="9982" max="9982" width="18.375" style="1" bestFit="1" customWidth="1"/>
    <col min="9983" max="9983" width="3.5" style="1" bestFit="1" customWidth="1"/>
    <col min="9984" max="9984" width="18.375" style="1" bestFit="1" customWidth="1"/>
    <col min="9985" max="9985" width="3" style="1" customWidth="1"/>
    <col min="9986" max="9986" width="18.375" style="1" bestFit="1" customWidth="1"/>
    <col min="9987" max="9987" width="3.5" style="1" bestFit="1" customWidth="1"/>
    <col min="9988" max="9988" width="18.375" style="1" bestFit="1" customWidth="1"/>
    <col min="9989" max="10220" width="8.875" style="1"/>
    <col min="10221" max="10221" width="3" style="1" customWidth="1"/>
    <col min="10222" max="10222" width="18.375" style="1" bestFit="1" customWidth="1"/>
    <col min="10223" max="10223" width="3.5" style="1" bestFit="1" customWidth="1"/>
    <col min="10224" max="10224" width="18.375" style="1" bestFit="1" customWidth="1"/>
    <col min="10225" max="10225" width="3" style="1" customWidth="1"/>
    <col min="10226" max="10226" width="18.375" style="1" bestFit="1" customWidth="1"/>
    <col min="10227" max="10227" width="3.5" style="1" bestFit="1" customWidth="1"/>
    <col min="10228" max="10228" width="18.375" style="1" bestFit="1" customWidth="1"/>
    <col min="10229" max="10229" width="3" style="1" customWidth="1"/>
    <col min="10230" max="10230" width="18.375" style="1" bestFit="1" customWidth="1"/>
    <col min="10231" max="10231" width="3.5" style="1" bestFit="1" customWidth="1"/>
    <col min="10232" max="10232" width="18.375" style="1" bestFit="1" customWidth="1"/>
    <col min="10233" max="10233" width="3" style="1" customWidth="1"/>
    <col min="10234" max="10234" width="18.375" style="1" bestFit="1" customWidth="1"/>
    <col min="10235" max="10235" width="3.5" style="1" bestFit="1" customWidth="1"/>
    <col min="10236" max="10236" width="18.375" style="1" bestFit="1" customWidth="1"/>
    <col min="10237" max="10237" width="3" style="1" customWidth="1"/>
    <col min="10238" max="10238" width="18.375" style="1" bestFit="1" customWidth="1"/>
    <col min="10239" max="10239" width="3.5" style="1" bestFit="1" customWidth="1"/>
    <col min="10240" max="10240" width="18.375" style="1" bestFit="1" customWidth="1"/>
    <col min="10241" max="10241" width="3" style="1" customWidth="1"/>
    <col min="10242" max="10242" width="18.375" style="1" bestFit="1" customWidth="1"/>
    <col min="10243" max="10243" width="3.5" style="1" bestFit="1" customWidth="1"/>
    <col min="10244" max="10244" width="18.375" style="1" bestFit="1" customWidth="1"/>
    <col min="10245" max="10476" width="8.875" style="1"/>
    <col min="10477" max="10477" width="3" style="1" customWidth="1"/>
    <col min="10478" max="10478" width="18.375" style="1" bestFit="1" customWidth="1"/>
    <col min="10479" max="10479" width="3.5" style="1" bestFit="1" customWidth="1"/>
    <col min="10480" max="10480" width="18.375" style="1" bestFit="1" customWidth="1"/>
    <col min="10481" max="10481" width="3" style="1" customWidth="1"/>
    <col min="10482" max="10482" width="18.375" style="1" bestFit="1" customWidth="1"/>
    <col min="10483" max="10483" width="3.5" style="1" bestFit="1" customWidth="1"/>
    <col min="10484" max="10484" width="18.375" style="1" bestFit="1" customWidth="1"/>
    <col min="10485" max="10485" width="3" style="1" customWidth="1"/>
    <col min="10486" max="10486" width="18.375" style="1" bestFit="1" customWidth="1"/>
    <col min="10487" max="10487" width="3.5" style="1" bestFit="1" customWidth="1"/>
    <col min="10488" max="10488" width="18.375" style="1" bestFit="1" customWidth="1"/>
    <col min="10489" max="10489" width="3" style="1" customWidth="1"/>
    <col min="10490" max="10490" width="18.375" style="1" bestFit="1" customWidth="1"/>
    <col min="10491" max="10491" width="3.5" style="1" bestFit="1" customWidth="1"/>
    <col min="10492" max="10492" width="18.375" style="1" bestFit="1" customWidth="1"/>
    <col min="10493" max="10493" width="3" style="1" customWidth="1"/>
    <col min="10494" max="10494" width="18.375" style="1" bestFit="1" customWidth="1"/>
    <col min="10495" max="10495" width="3.5" style="1" bestFit="1" customWidth="1"/>
    <col min="10496" max="10496" width="18.375" style="1" bestFit="1" customWidth="1"/>
    <col min="10497" max="10497" width="3" style="1" customWidth="1"/>
    <col min="10498" max="10498" width="18.375" style="1" bestFit="1" customWidth="1"/>
    <col min="10499" max="10499" width="3.5" style="1" bestFit="1" customWidth="1"/>
    <col min="10500" max="10500" width="18.375" style="1" bestFit="1" customWidth="1"/>
    <col min="10501" max="10732" width="8.875" style="1"/>
    <col min="10733" max="10733" width="3" style="1" customWidth="1"/>
    <col min="10734" max="10734" width="18.375" style="1" bestFit="1" customWidth="1"/>
    <col min="10735" max="10735" width="3.5" style="1" bestFit="1" customWidth="1"/>
    <col min="10736" max="10736" width="18.375" style="1" bestFit="1" customWidth="1"/>
    <col min="10737" max="10737" width="3" style="1" customWidth="1"/>
    <col min="10738" max="10738" width="18.375" style="1" bestFit="1" customWidth="1"/>
    <col min="10739" max="10739" width="3.5" style="1" bestFit="1" customWidth="1"/>
    <col min="10740" max="10740" width="18.375" style="1" bestFit="1" customWidth="1"/>
    <col min="10741" max="10741" width="3" style="1" customWidth="1"/>
    <col min="10742" max="10742" width="18.375" style="1" bestFit="1" customWidth="1"/>
    <col min="10743" max="10743" width="3.5" style="1" bestFit="1" customWidth="1"/>
    <col min="10744" max="10744" width="18.375" style="1" bestFit="1" customWidth="1"/>
    <col min="10745" max="10745" width="3" style="1" customWidth="1"/>
    <col min="10746" max="10746" width="18.375" style="1" bestFit="1" customWidth="1"/>
    <col min="10747" max="10747" width="3.5" style="1" bestFit="1" customWidth="1"/>
    <col min="10748" max="10748" width="18.375" style="1" bestFit="1" customWidth="1"/>
    <col min="10749" max="10749" width="3" style="1" customWidth="1"/>
    <col min="10750" max="10750" width="18.375" style="1" bestFit="1" customWidth="1"/>
    <col min="10751" max="10751" width="3.5" style="1" bestFit="1" customWidth="1"/>
    <col min="10752" max="10752" width="18.375" style="1" bestFit="1" customWidth="1"/>
    <col min="10753" max="10753" width="3" style="1" customWidth="1"/>
    <col min="10754" max="10754" width="18.375" style="1" bestFit="1" customWidth="1"/>
    <col min="10755" max="10755" width="3.5" style="1" bestFit="1" customWidth="1"/>
    <col min="10756" max="10756" width="18.375" style="1" bestFit="1" customWidth="1"/>
    <col min="10757" max="10988" width="8.875" style="1"/>
    <col min="10989" max="10989" width="3" style="1" customWidth="1"/>
    <col min="10990" max="10990" width="18.375" style="1" bestFit="1" customWidth="1"/>
    <col min="10991" max="10991" width="3.5" style="1" bestFit="1" customWidth="1"/>
    <col min="10992" max="10992" width="18.375" style="1" bestFit="1" customWidth="1"/>
    <col min="10993" max="10993" width="3" style="1" customWidth="1"/>
    <col min="10994" max="10994" width="18.375" style="1" bestFit="1" customWidth="1"/>
    <col min="10995" max="10995" width="3.5" style="1" bestFit="1" customWidth="1"/>
    <col min="10996" max="10996" width="18.375" style="1" bestFit="1" customWidth="1"/>
    <col min="10997" max="10997" width="3" style="1" customWidth="1"/>
    <col min="10998" max="10998" width="18.375" style="1" bestFit="1" customWidth="1"/>
    <col min="10999" max="10999" width="3.5" style="1" bestFit="1" customWidth="1"/>
    <col min="11000" max="11000" width="18.375" style="1" bestFit="1" customWidth="1"/>
    <col min="11001" max="11001" width="3" style="1" customWidth="1"/>
    <col min="11002" max="11002" width="18.375" style="1" bestFit="1" customWidth="1"/>
    <col min="11003" max="11003" width="3.5" style="1" bestFit="1" customWidth="1"/>
    <col min="11004" max="11004" width="18.375" style="1" bestFit="1" customWidth="1"/>
    <col min="11005" max="11005" width="3" style="1" customWidth="1"/>
    <col min="11006" max="11006" width="18.375" style="1" bestFit="1" customWidth="1"/>
    <col min="11007" max="11007" width="3.5" style="1" bestFit="1" customWidth="1"/>
    <col min="11008" max="11008" width="18.375" style="1" bestFit="1" customWidth="1"/>
    <col min="11009" max="11009" width="3" style="1" customWidth="1"/>
    <col min="11010" max="11010" width="18.375" style="1" bestFit="1" customWidth="1"/>
    <col min="11011" max="11011" width="3.5" style="1" bestFit="1" customWidth="1"/>
    <col min="11012" max="11012" width="18.375" style="1" bestFit="1" customWidth="1"/>
    <col min="11013" max="11244" width="8.875" style="1"/>
    <col min="11245" max="11245" width="3" style="1" customWidth="1"/>
    <col min="11246" max="11246" width="18.375" style="1" bestFit="1" customWidth="1"/>
    <col min="11247" max="11247" width="3.5" style="1" bestFit="1" customWidth="1"/>
    <col min="11248" max="11248" width="18.375" style="1" bestFit="1" customWidth="1"/>
    <col min="11249" max="11249" width="3" style="1" customWidth="1"/>
    <col min="11250" max="11250" width="18.375" style="1" bestFit="1" customWidth="1"/>
    <col min="11251" max="11251" width="3.5" style="1" bestFit="1" customWidth="1"/>
    <col min="11252" max="11252" width="18.375" style="1" bestFit="1" customWidth="1"/>
    <col min="11253" max="11253" width="3" style="1" customWidth="1"/>
    <col min="11254" max="11254" width="18.375" style="1" bestFit="1" customWidth="1"/>
    <col min="11255" max="11255" width="3.5" style="1" bestFit="1" customWidth="1"/>
    <col min="11256" max="11256" width="18.375" style="1" bestFit="1" customWidth="1"/>
    <col min="11257" max="11257" width="3" style="1" customWidth="1"/>
    <col min="11258" max="11258" width="18.375" style="1" bestFit="1" customWidth="1"/>
    <col min="11259" max="11259" width="3.5" style="1" bestFit="1" customWidth="1"/>
    <col min="11260" max="11260" width="18.375" style="1" bestFit="1" customWidth="1"/>
    <col min="11261" max="11261" width="3" style="1" customWidth="1"/>
    <col min="11262" max="11262" width="18.375" style="1" bestFit="1" customWidth="1"/>
    <col min="11263" max="11263" width="3.5" style="1" bestFit="1" customWidth="1"/>
    <col min="11264" max="11264" width="18.375" style="1" bestFit="1" customWidth="1"/>
    <col min="11265" max="11265" width="3" style="1" customWidth="1"/>
    <col min="11266" max="11266" width="18.375" style="1" bestFit="1" customWidth="1"/>
    <col min="11267" max="11267" width="3.5" style="1" bestFit="1" customWidth="1"/>
    <col min="11268" max="11268" width="18.375" style="1" bestFit="1" customWidth="1"/>
    <col min="11269" max="11500" width="8.875" style="1"/>
    <col min="11501" max="11501" width="3" style="1" customWidth="1"/>
    <col min="11502" max="11502" width="18.375" style="1" bestFit="1" customWidth="1"/>
    <col min="11503" max="11503" width="3.5" style="1" bestFit="1" customWidth="1"/>
    <col min="11504" max="11504" width="18.375" style="1" bestFit="1" customWidth="1"/>
    <col min="11505" max="11505" width="3" style="1" customWidth="1"/>
    <col min="11506" max="11506" width="18.375" style="1" bestFit="1" customWidth="1"/>
    <col min="11507" max="11507" width="3.5" style="1" bestFit="1" customWidth="1"/>
    <col min="11508" max="11508" width="18.375" style="1" bestFit="1" customWidth="1"/>
    <col min="11509" max="11509" width="3" style="1" customWidth="1"/>
    <col min="11510" max="11510" width="18.375" style="1" bestFit="1" customWidth="1"/>
    <col min="11511" max="11511" width="3.5" style="1" bestFit="1" customWidth="1"/>
    <col min="11512" max="11512" width="18.375" style="1" bestFit="1" customWidth="1"/>
    <col min="11513" max="11513" width="3" style="1" customWidth="1"/>
    <col min="11514" max="11514" width="18.375" style="1" bestFit="1" customWidth="1"/>
    <col min="11515" max="11515" width="3.5" style="1" bestFit="1" customWidth="1"/>
    <col min="11516" max="11516" width="18.375" style="1" bestFit="1" customWidth="1"/>
    <col min="11517" max="11517" width="3" style="1" customWidth="1"/>
    <col min="11518" max="11518" width="18.375" style="1" bestFit="1" customWidth="1"/>
    <col min="11519" max="11519" width="3.5" style="1" bestFit="1" customWidth="1"/>
    <col min="11520" max="11520" width="18.375" style="1" bestFit="1" customWidth="1"/>
    <col min="11521" max="11521" width="3" style="1" customWidth="1"/>
    <col min="11522" max="11522" width="18.375" style="1" bestFit="1" customWidth="1"/>
    <col min="11523" max="11523" width="3.5" style="1" bestFit="1" customWidth="1"/>
    <col min="11524" max="11524" width="18.375" style="1" bestFit="1" customWidth="1"/>
    <col min="11525" max="11756" width="8.875" style="1"/>
    <col min="11757" max="11757" width="3" style="1" customWidth="1"/>
    <col min="11758" max="11758" width="18.375" style="1" bestFit="1" customWidth="1"/>
    <col min="11759" max="11759" width="3.5" style="1" bestFit="1" customWidth="1"/>
    <col min="11760" max="11760" width="18.375" style="1" bestFit="1" customWidth="1"/>
    <col min="11761" max="11761" width="3" style="1" customWidth="1"/>
    <col min="11762" max="11762" width="18.375" style="1" bestFit="1" customWidth="1"/>
    <col min="11763" max="11763" width="3.5" style="1" bestFit="1" customWidth="1"/>
    <col min="11764" max="11764" width="18.375" style="1" bestFit="1" customWidth="1"/>
    <col min="11765" max="11765" width="3" style="1" customWidth="1"/>
    <col min="11766" max="11766" width="18.375" style="1" bestFit="1" customWidth="1"/>
    <col min="11767" max="11767" width="3.5" style="1" bestFit="1" customWidth="1"/>
    <col min="11768" max="11768" width="18.375" style="1" bestFit="1" customWidth="1"/>
    <col min="11769" max="11769" width="3" style="1" customWidth="1"/>
    <col min="11770" max="11770" width="18.375" style="1" bestFit="1" customWidth="1"/>
    <col min="11771" max="11771" width="3.5" style="1" bestFit="1" customWidth="1"/>
    <col min="11772" max="11772" width="18.375" style="1" bestFit="1" customWidth="1"/>
    <col min="11773" max="11773" width="3" style="1" customWidth="1"/>
    <col min="11774" max="11774" width="18.375" style="1" bestFit="1" customWidth="1"/>
    <col min="11775" max="11775" width="3.5" style="1" bestFit="1" customWidth="1"/>
    <col min="11776" max="11776" width="18.375" style="1" bestFit="1" customWidth="1"/>
    <col min="11777" max="11777" width="3" style="1" customWidth="1"/>
    <col min="11778" max="11778" width="18.375" style="1" bestFit="1" customWidth="1"/>
    <col min="11779" max="11779" width="3.5" style="1" bestFit="1" customWidth="1"/>
    <col min="11780" max="11780" width="18.375" style="1" bestFit="1" customWidth="1"/>
    <col min="11781" max="12012" width="8.875" style="1"/>
    <col min="12013" max="12013" width="3" style="1" customWidth="1"/>
    <col min="12014" max="12014" width="18.375" style="1" bestFit="1" customWidth="1"/>
    <col min="12015" max="12015" width="3.5" style="1" bestFit="1" customWidth="1"/>
    <col min="12016" max="12016" width="18.375" style="1" bestFit="1" customWidth="1"/>
    <col min="12017" max="12017" width="3" style="1" customWidth="1"/>
    <col min="12018" max="12018" width="18.375" style="1" bestFit="1" customWidth="1"/>
    <col min="12019" max="12019" width="3.5" style="1" bestFit="1" customWidth="1"/>
    <col min="12020" max="12020" width="18.375" style="1" bestFit="1" customWidth="1"/>
    <col min="12021" max="12021" width="3" style="1" customWidth="1"/>
    <col min="12022" max="12022" width="18.375" style="1" bestFit="1" customWidth="1"/>
    <col min="12023" max="12023" width="3.5" style="1" bestFit="1" customWidth="1"/>
    <col min="12024" max="12024" width="18.375" style="1" bestFit="1" customWidth="1"/>
    <col min="12025" max="12025" width="3" style="1" customWidth="1"/>
    <col min="12026" max="12026" width="18.375" style="1" bestFit="1" customWidth="1"/>
    <col min="12027" max="12027" width="3.5" style="1" bestFit="1" customWidth="1"/>
    <col min="12028" max="12028" width="18.375" style="1" bestFit="1" customWidth="1"/>
    <col min="12029" max="12029" width="3" style="1" customWidth="1"/>
    <col min="12030" max="12030" width="18.375" style="1" bestFit="1" customWidth="1"/>
    <col min="12031" max="12031" width="3.5" style="1" bestFit="1" customWidth="1"/>
    <col min="12032" max="12032" width="18.375" style="1" bestFit="1" customWidth="1"/>
    <col min="12033" max="12033" width="3" style="1" customWidth="1"/>
    <col min="12034" max="12034" width="18.375" style="1" bestFit="1" customWidth="1"/>
    <col min="12035" max="12035" width="3.5" style="1" bestFit="1" customWidth="1"/>
    <col min="12036" max="12036" width="18.375" style="1" bestFit="1" customWidth="1"/>
    <col min="12037" max="12268" width="8.875" style="1"/>
    <col min="12269" max="12269" width="3" style="1" customWidth="1"/>
    <col min="12270" max="12270" width="18.375" style="1" bestFit="1" customWidth="1"/>
    <col min="12271" max="12271" width="3.5" style="1" bestFit="1" customWidth="1"/>
    <col min="12272" max="12272" width="18.375" style="1" bestFit="1" customWidth="1"/>
    <col min="12273" max="12273" width="3" style="1" customWidth="1"/>
    <col min="12274" max="12274" width="18.375" style="1" bestFit="1" customWidth="1"/>
    <col min="12275" max="12275" width="3.5" style="1" bestFit="1" customWidth="1"/>
    <col min="12276" max="12276" width="18.375" style="1" bestFit="1" customWidth="1"/>
    <col min="12277" max="12277" width="3" style="1" customWidth="1"/>
    <col min="12278" max="12278" width="18.375" style="1" bestFit="1" customWidth="1"/>
    <col min="12279" max="12279" width="3.5" style="1" bestFit="1" customWidth="1"/>
    <col min="12280" max="12280" width="18.375" style="1" bestFit="1" customWidth="1"/>
    <col min="12281" max="12281" width="3" style="1" customWidth="1"/>
    <col min="12282" max="12282" width="18.375" style="1" bestFit="1" customWidth="1"/>
    <col min="12283" max="12283" width="3.5" style="1" bestFit="1" customWidth="1"/>
    <col min="12284" max="12284" width="18.375" style="1" bestFit="1" customWidth="1"/>
    <col min="12285" max="12285" width="3" style="1" customWidth="1"/>
    <col min="12286" max="12286" width="18.375" style="1" bestFit="1" customWidth="1"/>
    <col min="12287" max="12287" width="3.5" style="1" bestFit="1" customWidth="1"/>
    <col min="12288" max="12288" width="18.375" style="1" bestFit="1" customWidth="1"/>
    <col min="12289" max="12289" width="3" style="1" customWidth="1"/>
    <col min="12290" max="12290" width="18.375" style="1" bestFit="1" customWidth="1"/>
    <col min="12291" max="12291" width="3.5" style="1" bestFit="1" customWidth="1"/>
    <col min="12292" max="12292" width="18.375" style="1" bestFit="1" customWidth="1"/>
    <col min="12293" max="12524" width="8.875" style="1"/>
    <col min="12525" max="12525" width="3" style="1" customWidth="1"/>
    <col min="12526" max="12526" width="18.375" style="1" bestFit="1" customWidth="1"/>
    <col min="12527" max="12527" width="3.5" style="1" bestFit="1" customWidth="1"/>
    <col min="12528" max="12528" width="18.375" style="1" bestFit="1" customWidth="1"/>
    <col min="12529" max="12529" width="3" style="1" customWidth="1"/>
    <col min="12530" max="12530" width="18.375" style="1" bestFit="1" customWidth="1"/>
    <col min="12531" max="12531" width="3.5" style="1" bestFit="1" customWidth="1"/>
    <col min="12532" max="12532" width="18.375" style="1" bestFit="1" customWidth="1"/>
    <col min="12533" max="12533" width="3" style="1" customWidth="1"/>
    <col min="12534" max="12534" width="18.375" style="1" bestFit="1" customWidth="1"/>
    <col min="12535" max="12535" width="3.5" style="1" bestFit="1" customWidth="1"/>
    <col min="12536" max="12536" width="18.375" style="1" bestFit="1" customWidth="1"/>
    <col min="12537" max="12537" width="3" style="1" customWidth="1"/>
    <col min="12538" max="12538" width="18.375" style="1" bestFit="1" customWidth="1"/>
    <col min="12539" max="12539" width="3.5" style="1" bestFit="1" customWidth="1"/>
    <col min="12540" max="12540" width="18.375" style="1" bestFit="1" customWidth="1"/>
    <col min="12541" max="12541" width="3" style="1" customWidth="1"/>
    <col min="12542" max="12542" width="18.375" style="1" bestFit="1" customWidth="1"/>
    <col min="12543" max="12543" width="3.5" style="1" bestFit="1" customWidth="1"/>
    <col min="12544" max="12544" width="18.375" style="1" bestFit="1" customWidth="1"/>
    <col min="12545" max="12545" width="3" style="1" customWidth="1"/>
    <col min="12546" max="12546" width="18.375" style="1" bestFit="1" customWidth="1"/>
    <col min="12547" max="12547" width="3.5" style="1" bestFit="1" customWidth="1"/>
    <col min="12548" max="12548" width="18.375" style="1" bestFit="1" customWidth="1"/>
    <col min="12549" max="12780" width="8.875" style="1"/>
    <col min="12781" max="12781" width="3" style="1" customWidth="1"/>
    <col min="12782" max="12782" width="18.375" style="1" bestFit="1" customWidth="1"/>
    <col min="12783" max="12783" width="3.5" style="1" bestFit="1" customWidth="1"/>
    <col min="12784" max="12784" width="18.375" style="1" bestFit="1" customWidth="1"/>
    <col min="12785" max="12785" width="3" style="1" customWidth="1"/>
    <col min="12786" max="12786" width="18.375" style="1" bestFit="1" customWidth="1"/>
    <col min="12787" max="12787" width="3.5" style="1" bestFit="1" customWidth="1"/>
    <col min="12788" max="12788" width="18.375" style="1" bestFit="1" customWidth="1"/>
    <col min="12789" max="12789" width="3" style="1" customWidth="1"/>
    <col min="12790" max="12790" width="18.375" style="1" bestFit="1" customWidth="1"/>
    <col min="12791" max="12791" width="3.5" style="1" bestFit="1" customWidth="1"/>
    <col min="12792" max="12792" width="18.375" style="1" bestFit="1" customWidth="1"/>
    <col min="12793" max="12793" width="3" style="1" customWidth="1"/>
    <col min="12794" max="12794" width="18.375" style="1" bestFit="1" customWidth="1"/>
    <col min="12795" max="12795" width="3.5" style="1" bestFit="1" customWidth="1"/>
    <col min="12796" max="12796" width="18.375" style="1" bestFit="1" customWidth="1"/>
    <col min="12797" max="12797" width="3" style="1" customWidth="1"/>
    <col min="12798" max="12798" width="18.375" style="1" bestFit="1" customWidth="1"/>
    <col min="12799" max="12799" width="3.5" style="1" bestFit="1" customWidth="1"/>
    <col min="12800" max="12800" width="18.375" style="1" bestFit="1" customWidth="1"/>
    <col min="12801" max="12801" width="3" style="1" customWidth="1"/>
    <col min="12802" max="12802" width="18.375" style="1" bestFit="1" customWidth="1"/>
    <col min="12803" max="12803" width="3.5" style="1" bestFit="1" customWidth="1"/>
    <col min="12804" max="12804" width="18.375" style="1" bestFit="1" customWidth="1"/>
    <col min="12805" max="13036" width="8.875" style="1"/>
    <col min="13037" max="13037" width="3" style="1" customWidth="1"/>
    <col min="13038" max="13038" width="18.375" style="1" bestFit="1" customWidth="1"/>
    <col min="13039" max="13039" width="3.5" style="1" bestFit="1" customWidth="1"/>
    <col min="13040" max="13040" width="18.375" style="1" bestFit="1" customWidth="1"/>
    <col min="13041" max="13041" width="3" style="1" customWidth="1"/>
    <col min="13042" max="13042" width="18.375" style="1" bestFit="1" customWidth="1"/>
    <col min="13043" max="13043" width="3.5" style="1" bestFit="1" customWidth="1"/>
    <col min="13044" max="13044" width="18.375" style="1" bestFit="1" customWidth="1"/>
    <col min="13045" max="13045" width="3" style="1" customWidth="1"/>
    <col min="13046" max="13046" width="18.375" style="1" bestFit="1" customWidth="1"/>
    <col min="13047" max="13047" width="3.5" style="1" bestFit="1" customWidth="1"/>
    <col min="13048" max="13048" width="18.375" style="1" bestFit="1" customWidth="1"/>
    <col min="13049" max="13049" width="3" style="1" customWidth="1"/>
    <col min="13050" max="13050" width="18.375" style="1" bestFit="1" customWidth="1"/>
    <col min="13051" max="13051" width="3.5" style="1" bestFit="1" customWidth="1"/>
    <col min="13052" max="13052" width="18.375" style="1" bestFit="1" customWidth="1"/>
    <col min="13053" max="13053" width="3" style="1" customWidth="1"/>
    <col min="13054" max="13054" width="18.375" style="1" bestFit="1" customWidth="1"/>
    <col min="13055" max="13055" width="3.5" style="1" bestFit="1" customWidth="1"/>
    <col min="13056" max="13056" width="18.375" style="1" bestFit="1" customWidth="1"/>
    <col min="13057" max="13057" width="3" style="1" customWidth="1"/>
    <col min="13058" max="13058" width="18.375" style="1" bestFit="1" customWidth="1"/>
    <col min="13059" max="13059" width="3.5" style="1" bestFit="1" customWidth="1"/>
    <col min="13060" max="13060" width="18.375" style="1" bestFit="1" customWidth="1"/>
    <col min="13061" max="13292" width="8.875" style="1"/>
    <col min="13293" max="13293" width="3" style="1" customWidth="1"/>
    <col min="13294" max="13294" width="18.375" style="1" bestFit="1" customWidth="1"/>
    <col min="13295" max="13295" width="3.5" style="1" bestFit="1" customWidth="1"/>
    <col min="13296" max="13296" width="18.375" style="1" bestFit="1" customWidth="1"/>
    <col min="13297" max="13297" width="3" style="1" customWidth="1"/>
    <col min="13298" max="13298" width="18.375" style="1" bestFit="1" customWidth="1"/>
    <col min="13299" max="13299" width="3.5" style="1" bestFit="1" customWidth="1"/>
    <col min="13300" max="13300" width="18.375" style="1" bestFit="1" customWidth="1"/>
    <col min="13301" max="13301" width="3" style="1" customWidth="1"/>
    <col min="13302" max="13302" width="18.375" style="1" bestFit="1" customWidth="1"/>
    <col min="13303" max="13303" width="3.5" style="1" bestFit="1" customWidth="1"/>
    <col min="13304" max="13304" width="18.375" style="1" bestFit="1" customWidth="1"/>
    <col min="13305" max="13305" width="3" style="1" customWidth="1"/>
    <col min="13306" max="13306" width="18.375" style="1" bestFit="1" customWidth="1"/>
    <col min="13307" max="13307" width="3.5" style="1" bestFit="1" customWidth="1"/>
    <col min="13308" max="13308" width="18.375" style="1" bestFit="1" customWidth="1"/>
    <col min="13309" max="13309" width="3" style="1" customWidth="1"/>
    <col min="13310" max="13310" width="18.375" style="1" bestFit="1" customWidth="1"/>
    <col min="13311" max="13311" width="3.5" style="1" bestFit="1" customWidth="1"/>
    <col min="13312" max="13312" width="18.375" style="1" bestFit="1" customWidth="1"/>
    <col min="13313" max="13313" width="3" style="1" customWidth="1"/>
    <col min="13314" max="13314" width="18.375" style="1" bestFit="1" customWidth="1"/>
    <col min="13315" max="13315" width="3.5" style="1" bestFit="1" customWidth="1"/>
    <col min="13316" max="13316" width="18.375" style="1" bestFit="1" customWidth="1"/>
    <col min="13317" max="13548" width="8.875" style="1"/>
    <col min="13549" max="13549" width="3" style="1" customWidth="1"/>
    <col min="13550" max="13550" width="18.375" style="1" bestFit="1" customWidth="1"/>
    <col min="13551" max="13551" width="3.5" style="1" bestFit="1" customWidth="1"/>
    <col min="13552" max="13552" width="18.375" style="1" bestFit="1" customWidth="1"/>
    <col min="13553" max="13553" width="3" style="1" customWidth="1"/>
    <col min="13554" max="13554" width="18.375" style="1" bestFit="1" customWidth="1"/>
    <col min="13555" max="13555" width="3.5" style="1" bestFit="1" customWidth="1"/>
    <col min="13556" max="13556" width="18.375" style="1" bestFit="1" customWidth="1"/>
    <col min="13557" max="13557" width="3" style="1" customWidth="1"/>
    <col min="13558" max="13558" width="18.375" style="1" bestFit="1" customWidth="1"/>
    <col min="13559" max="13559" width="3.5" style="1" bestFit="1" customWidth="1"/>
    <col min="13560" max="13560" width="18.375" style="1" bestFit="1" customWidth="1"/>
    <col min="13561" max="13561" width="3" style="1" customWidth="1"/>
    <col min="13562" max="13562" width="18.375" style="1" bestFit="1" customWidth="1"/>
    <col min="13563" max="13563" width="3.5" style="1" bestFit="1" customWidth="1"/>
    <col min="13564" max="13564" width="18.375" style="1" bestFit="1" customWidth="1"/>
    <col min="13565" max="13565" width="3" style="1" customWidth="1"/>
    <col min="13566" max="13566" width="18.375" style="1" bestFit="1" customWidth="1"/>
    <col min="13567" max="13567" width="3.5" style="1" bestFit="1" customWidth="1"/>
    <col min="13568" max="13568" width="18.375" style="1" bestFit="1" customWidth="1"/>
    <col min="13569" max="13569" width="3" style="1" customWidth="1"/>
    <col min="13570" max="13570" width="18.375" style="1" bestFit="1" customWidth="1"/>
    <col min="13571" max="13571" width="3.5" style="1" bestFit="1" customWidth="1"/>
    <col min="13572" max="13572" width="18.375" style="1" bestFit="1" customWidth="1"/>
    <col min="13573" max="13804" width="8.875" style="1"/>
    <col min="13805" max="13805" width="3" style="1" customWidth="1"/>
    <col min="13806" max="13806" width="18.375" style="1" bestFit="1" customWidth="1"/>
    <col min="13807" max="13807" width="3.5" style="1" bestFit="1" customWidth="1"/>
    <col min="13808" max="13808" width="18.375" style="1" bestFit="1" customWidth="1"/>
    <col min="13809" max="13809" width="3" style="1" customWidth="1"/>
    <col min="13810" max="13810" width="18.375" style="1" bestFit="1" customWidth="1"/>
    <col min="13811" max="13811" width="3.5" style="1" bestFit="1" customWidth="1"/>
    <col min="13812" max="13812" width="18.375" style="1" bestFit="1" customWidth="1"/>
    <col min="13813" max="13813" width="3" style="1" customWidth="1"/>
    <col min="13814" max="13814" width="18.375" style="1" bestFit="1" customWidth="1"/>
    <col min="13815" max="13815" width="3.5" style="1" bestFit="1" customWidth="1"/>
    <col min="13816" max="13816" width="18.375" style="1" bestFit="1" customWidth="1"/>
    <col min="13817" max="13817" width="3" style="1" customWidth="1"/>
    <col min="13818" max="13818" width="18.375" style="1" bestFit="1" customWidth="1"/>
    <col min="13819" max="13819" width="3.5" style="1" bestFit="1" customWidth="1"/>
    <col min="13820" max="13820" width="18.375" style="1" bestFit="1" customWidth="1"/>
    <col min="13821" max="13821" width="3" style="1" customWidth="1"/>
    <col min="13822" max="13822" width="18.375" style="1" bestFit="1" customWidth="1"/>
    <col min="13823" max="13823" width="3.5" style="1" bestFit="1" customWidth="1"/>
    <col min="13824" max="13824" width="18.375" style="1" bestFit="1" customWidth="1"/>
    <col min="13825" max="13825" width="3" style="1" customWidth="1"/>
    <col min="13826" max="13826" width="18.375" style="1" bestFit="1" customWidth="1"/>
    <col min="13827" max="13827" width="3.5" style="1" bestFit="1" customWidth="1"/>
    <col min="13828" max="13828" width="18.375" style="1" bestFit="1" customWidth="1"/>
    <col min="13829" max="14060" width="8.875" style="1"/>
    <col min="14061" max="14061" width="3" style="1" customWidth="1"/>
    <col min="14062" max="14062" width="18.375" style="1" bestFit="1" customWidth="1"/>
    <col min="14063" max="14063" width="3.5" style="1" bestFit="1" customWidth="1"/>
    <col min="14064" max="14064" width="18.375" style="1" bestFit="1" customWidth="1"/>
    <col min="14065" max="14065" width="3" style="1" customWidth="1"/>
    <col min="14066" max="14066" width="18.375" style="1" bestFit="1" customWidth="1"/>
    <col min="14067" max="14067" width="3.5" style="1" bestFit="1" customWidth="1"/>
    <col min="14068" max="14068" width="18.375" style="1" bestFit="1" customWidth="1"/>
    <col min="14069" max="14069" width="3" style="1" customWidth="1"/>
    <col min="14070" max="14070" width="18.375" style="1" bestFit="1" customWidth="1"/>
    <col min="14071" max="14071" width="3.5" style="1" bestFit="1" customWidth="1"/>
    <col min="14072" max="14072" width="18.375" style="1" bestFit="1" customWidth="1"/>
    <col min="14073" max="14073" width="3" style="1" customWidth="1"/>
    <col min="14074" max="14074" width="18.375" style="1" bestFit="1" customWidth="1"/>
    <col min="14075" max="14075" width="3.5" style="1" bestFit="1" customWidth="1"/>
    <col min="14076" max="14076" width="18.375" style="1" bestFit="1" customWidth="1"/>
    <col min="14077" max="14077" width="3" style="1" customWidth="1"/>
    <col min="14078" max="14078" width="18.375" style="1" bestFit="1" customWidth="1"/>
    <col min="14079" max="14079" width="3.5" style="1" bestFit="1" customWidth="1"/>
    <col min="14080" max="14080" width="18.375" style="1" bestFit="1" customWidth="1"/>
    <col min="14081" max="14081" width="3" style="1" customWidth="1"/>
    <col min="14082" max="14082" width="18.375" style="1" bestFit="1" customWidth="1"/>
    <col min="14083" max="14083" width="3.5" style="1" bestFit="1" customWidth="1"/>
    <col min="14084" max="14084" width="18.375" style="1" bestFit="1" customWidth="1"/>
    <col min="14085" max="14316" width="8.875" style="1"/>
    <col min="14317" max="14317" width="3" style="1" customWidth="1"/>
    <col min="14318" max="14318" width="18.375" style="1" bestFit="1" customWidth="1"/>
    <col min="14319" max="14319" width="3.5" style="1" bestFit="1" customWidth="1"/>
    <col min="14320" max="14320" width="18.375" style="1" bestFit="1" customWidth="1"/>
    <col min="14321" max="14321" width="3" style="1" customWidth="1"/>
    <col min="14322" max="14322" width="18.375" style="1" bestFit="1" customWidth="1"/>
    <col min="14323" max="14323" width="3.5" style="1" bestFit="1" customWidth="1"/>
    <col min="14324" max="14324" width="18.375" style="1" bestFit="1" customWidth="1"/>
    <col min="14325" max="14325" width="3" style="1" customWidth="1"/>
    <col min="14326" max="14326" width="18.375" style="1" bestFit="1" customWidth="1"/>
    <col min="14327" max="14327" width="3.5" style="1" bestFit="1" customWidth="1"/>
    <col min="14328" max="14328" width="18.375" style="1" bestFit="1" customWidth="1"/>
    <col min="14329" max="14329" width="3" style="1" customWidth="1"/>
    <col min="14330" max="14330" width="18.375" style="1" bestFit="1" customWidth="1"/>
    <col min="14331" max="14331" width="3.5" style="1" bestFit="1" customWidth="1"/>
    <col min="14332" max="14332" width="18.375" style="1" bestFit="1" customWidth="1"/>
    <col min="14333" max="14333" width="3" style="1" customWidth="1"/>
    <col min="14334" max="14334" width="18.375" style="1" bestFit="1" customWidth="1"/>
    <col min="14335" max="14335" width="3.5" style="1" bestFit="1" customWidth="1"/>
    <col min="14336" max="14336" width="18.375" style="1" bestFit="1" customWidth="1"/>
    <col min="14337" max="14337" width="3" style="1" customWidth="1"/>
    <col min="14338" max="14338" width="18.375" style="1" bestFit="1" customWidth="1"/>
    <col min="14339" max="14339" width="3.5" style="1" bestFit="1" customWidth="1"/>
    <col min="14340" max="14340" width="18.375" style="1" bestFit="1" customWidth="1"/>
    <col min="14341" max="14572" width="8.875" style="1"/>
    <col min="14573" max="14573" width="3" style="1" customWidth="1"/>
    <col min="14574" max="14574" width="18.375" style="1" bestFit="1" customWidth="1"/>
    <col min="14575" max="14575" width="3.5" style="1" bestFit="1" customWidth="1"/>
    <col min="14576" max="14576" width="18.375" style="1" bestFit="1" customWidth="1"/>
    <col min="14577" max="14577" width="3" style="1" customWidth="1"/>
    <col min="14578" max="14578" width="18.375" style="1" bestFit="1" customWidth="1"/>
    <col min="14579" max="14579" width="3.5" style="1" bestFit="1" customWidth="1"/>
    <col min="14580" max="14580" width="18.375" style="1" bestFit="1" customWidth="1"/>
    <col min="14581" max="14581" width="3" style="1" customWidth="1"/>
    <col min="14582" max="14582" width="18.375" style="1" bestFit="1" customWidth="1"/>
    <col min="14583" max="14583" width="3.5" style="1" bestFit="1" customWidth="1"/>
    <col min="14584" max="14584" width="18.375" style="1" bestFit="1" customWidth="1"/>
    <col min="14585" max="14585" width="3" style="1" customWidth="1"/>
    <col min="14586" max="14586" width="18.375" style="1" bestFit="1" customWidth="1"/>
    <col min="14587" max="14587" width="3.5" style="1" bestFit="1" customWidth="1"/>
    <col min="14588" max="14588" width="18.375" style="1" bestFit="1" customWidth="1"/>
    <col min="14589" max="14589" width="3" style="1" customWidth="1"/>
    <col min="14590" max="14590" width="18.375" style="1" bestFit="1" customWidth="1"/>
    <col min="14591" max="14591" width="3.5" style="1" bestFit="1" customWidth="1"/>
    <col min="14592" max="14592" width="18.375" style="1" bestFit="1" customWidth="1"/>
    <col min="14593" max="14593" width="3" style="1" customWidth="1"/>
    <col min="14594" max="14594" width="18.375" style="1" bestFit="1" customWidth="1"/>
    <col min="14595" max="14595" width="3.5" style="1" bestFit="1" customWidth="1"/>
    <col min="14596" max="14596" width="18.375" style="1" bestFit="1" customWidth="1"/>
    <col min="14597" max="14828" width="8.875" style="1"/>
    <col min="14829" max="14829" width="3" style="1" customWidth="1"/>
    <col min="14830" max="14830" width="18.375" style="1" bestFit="1" customWidth="1"/>
    <col min="14831" max="14831" width="3.5" style="1" bestFit="1" customWidth="1"/>
    <col min="14832" max="14832" width="18.375" style="1" bestFit="1" customWidth="1"/>
    <col min="14833" max="14833" width="3" style="1" customWidth="1"/>
    <col min="14834" max="14834" width="18.375" style="1" bestFit="1" customWidth="1"/>
    <col min="14835" max="14835" width="3.5" style="1" bestFit="1" customWidth="1"/>
    <col min="14836" max="14836" width="18.375" style="1" bestFit="1" customWidth="1"/>
    <col min="14837" max="14837" width="3" style="1" customWidth="1"/>
    <col min="14838" max="14838" width="18.375" style="1" bestFit="1" customWidth="1"/>
    <col min="14839" max="14839" width="3.5" style="1" bestFit="1" customWidth="1"/>
    <col min="14840" max="14840" width="18.375" style="1" bestFit="1" customWidth="1"/>
    <col min="14841" max="14841" width="3" style="1" customWidth="1"/>
    <col min="14842" max="14842" width="18.375" style="1" bestFit="1" customWidth="1"/>
    <col min="14843" max="14843" width="3.5" style="1" bestFit="1" customWidth="1"/>
    <col min="14844" max="14844" width="18.375" style="1" bestFit="1" customWidth="1"/>
    <col min="14845" max="14845" width="3" style="1" customWidth="1"/>
    <col min="14846" max="14846" width="18.375" style="1" bestFit="1" customWidth="1"/>
    <col min="14847" max="14847" width="3.5" style="1" bestFit="1" customWidth="1"/>
    <col min="14848" max="14848" width="18.375" style="1" bestFit="1" customWidth="1"/>
    <col min="14849" max="14849" width="3" style="1" customWidth="1"/>
    <col min="14850" max="14850" width="18.375" style="1" bestFit="1" customWidth="1"/>
    <col min="14851" max="14851" width="3.5" style="1" bestFit="1" customWidth="1"/>
    <col min="14852" max="14852" width="18.375" style="1" bestFit="1" customWidth="1"/>
    <col min="14853" max="15084" width="8.875" style="1"/>
    <col min="15085" max="15085" width="3" style="1" customWidth="1"/>
    <col min="15086" max="15086" width="18.375" style="1" bestFit="1" customWidth="1"/>
    <col min="15087" max="15087" width="3.5" style="1" bestFit="1" customWidth="1"/>
    <col min="15088" max="15088" width="18.375" style="1" bestFit="1" customWidth="1"/>
    <col min="15089" max="15089" width="3" style="1" customWidth="1"/>
    <col min="15090" max="15090" width="18.375" style="1" bestFit="1" customWidth="1"/>
    <col min="15091" max="15091" width="3.5" style="1" bestFit="1" customWidth="1"/>
    <col min="15092" max="15092" width="18.375" style="1" bestFit="1" customWidth="1"/>
    <col min="15093" max="15093" width="3" style="1" customWidth="1"/>
    <col min="15094" max="15094" width="18.375" style="1" bestFit="1" customWidth="1"/>
    <col min="15095" max="15095" width="3.5" style="1" bestFit="1" customWidth="1"/>
    <col min="15096" max="15096" width="18.375" style="1" bestFit="1" customWidth="1"/>
    <col min="15097" max="15097" width="3" style="1" customWidth="1"/>
    <col min="15098" max="15098" width="18.375" style="1" bestFit="1" customWidth="1"/>
    <col min="15099" max="15099" width="3.5" style="1" bestFit="1" customWidth="1"/>
    <col min="15100" max="15100" width="18.375" style="1" bestFit="1" customWidth="1"/>
    <col min="15101" max="15101" width="3" style="1" customWidth="1"/>
    <col min="15102" max="15102" width="18.375" style="1" bestFit="1" customWidth="1"/>
    <col min="15103" max="15103" width="3.5" style="1" bestFit="1" customWidth="1"/>
    <col min="15104" max="15104" width="18.375" style="1" bestFit="1" customWidth="1"/>
    <col min="15105" max="15105" width="3" style="1" customWidth="1"/>
    <col min="15106" max="15106" width="18.375" style="1" bestFit="1" customWidth="1"/>
    <col min="15107" max="15107" width="3.5" style="1" bestFit="1" customWidth="1"/>
    <col min="15108" max="15108" width="18.375" style="1" bestFit="1" customWidth="1"/>
    <col min="15109" max="15340" width="8.875" style="1"/>
    <col min="15341" max="15341" width="3" style="1" customWidth="1"/>
    <col min="15342" max="15342" width="18.375" style="1" bestFit="1" customWidth="1"/>
    <col min="15343" max="15343" width="3.5" style="1" bestFit="1" customWidth="1"/>
    <col min="15344" max="15344" width="18.375" style="1" bestFit="1" customWidth="1"/>
    <col min="15345" max="15345" width="3" style="1" customWidth="1"/>
    <col min="15346" max="15346" width="18.375" style="1" bestFit="1" customWidth="1"/>
    <col min="15347" max="15347" width="3.5" style="1" bestFit="1" customWidth="1"/>
    <col min="15348" max="15348" width="18.375" style="1" bestFit="1" customWidth="1"/>
    <col min="15349" max="15349" width="3" style="1" customWidth="1"/>
    <col min="15350" max="15350" width="18.375" style="1" bestFit="1" customWidth="1"/>
    <col min="15351" max="15351" width="3.5" style="1" bestFit="1" customWidth="1"/>
    <col min="15352" max="15352" width="18.375" style="1" bestFit="1" customWidth="1"/>
    <col min="15353" max="15353" width="3" style="1" customWidth="1"/>
    <col min="15354" max="15354" width="18.375" style="1" bestFit="1" customWidth="1"/>
    <col min="15355" max="15355" width="3.5" style="1" bestFit="1" customWidth="1"/>
    <col min="15356" max="15356" width="18.375" style="1" bestFit="1" customWidth="1"/>
    <col min="15357" max="15357" width="3" style="1" customWidth="1"/>
    <col min="15358" max="15358" width="18.375" style="1" bestFit="1" customWidth="1"/>
    <col min="15359" max="15359" width="3.5" style="1" bestFit="1" customWidth="1"/>
    <col min="15360" max="15360" width="18.375" style="1" bestFit="1" customWidth="1"/>
    <col min="15361" max="15361" width="3" style="1" customWidth="1"/>
    <col min="15362" max="15362" width="18.375" style="1" bestFit="1" customWidth="1"/>
    <col min="15363" max="15363" width="3.5" style="1" bestFit="1" customWidth="1"/>
    <col min="15364" max="15364" width="18.375" style="1" bestFit="1" customWidth="1"/>
    <col min="15365" max="15596" width="8.875" style="1"/>
    <col min="15597" max="15597" width="3" style="1" customWidth="1"/>
    <col min="15598" max="15598" width="18.375" style="1" bestFit="1" customWidth="1"/>
    <col min="15599" max="15599" width="3.5" style="1" bestFit="1" customWidth="1"/>
    <col min="15600" max="15600" width="18.375" style="1" bestFit="1" customWidth="1"/>
    <col min="15601" max="15601" width="3" style="1" customWidth="1"/>
    <col min="15602" max="15602" width="18.375" style="1" bestFit="1" customWidth="1"/>
    <col min="15603" max="15603" width="3.5" style="1" bestFit="1" customWidth="1"/>
    <col min="15604" max="15604" width="18.375" style="1" bestFit="1" customWidth="1"/>
    <col min="15605" max="15605" width="3" style="1" customWidth="1"/>
    <col min="15606" max="15606" width="18.375" style="1" bestFit="1" customWidth="1"/>
    <col min="15607" max="15607" width="3.5" style="1" bestFit="1" customWidth="1"/>
    <col min="15608" max="15608" width="18.375" style="1" bestFit="1" customWidth="1"/>
    <col min="15609" max="15609" width="3" style="1" customWidth="1"/>
    <col min="15610" max="15610" width="18.375" style="1" bestFit="1" customWidth="1"/>
    <col min="15611" max="15611" width="3.5" style="1" bestFit="1" customWidth="1"/>
    <col min="15612" max="15612" width="18.375" style="1" bestFit="1" customWidth="1"/>
    <col min="15613" max="15613" width="3" style="1" customWidth="1"/>
    <col min="15614" max="15614" width="18.375" style="1" bestFit="1" customWidth="1"/>
    <col min="15615" max="15615" width="3.5" style="1" bestFit="1" customWidth="1"/>
    <col min="15616" max="15616" width="18.375" style="1" bestFit="1" customWidth="1"/>
    <col min="15617" max="15617" width="3" style="1" customWidth="1"/>
    <col min="15618" max="15618" width="18.375" style="1" bestFit="1" customWidth="1"/>
    <col min="15619" max="15619" width="3.5" style="1" bestFit="1" customWidth="1"/>
    <col min="15620" max="15620" width="18.375" style="1" bestFit="1" customWidth="1"/>
    <col min="15621" max="15852" width="8.875" style="1"/>
    <col min="15853" max="15853" width="3" style="1" customWidth="1"/>
    <col min="15854" max="15854" width="18.375" style="1" bestFit="1" customWidth="1"/>
    <col min="15855" max="15855" width="3.5" style="1" bestFit="1" customWidth="1"/>
    <col min="15856" max="15856" width="18.375" style="1" bestFit="1" customWidth="1"/>
    <col min="15857" max="15857" width="3" style="1" customWidth="1"/>
    <col min="15858" max="15858" width="18.375" style="1" bestFit="1" customWidth="1"/>
    <col min="15859" max="15859" width="3.5" style="1" bestFit="1" customWidth="1"/>
    <col min="15860" max="15860" width="18.375" style="1" bestFit="1" customWidth="1"/>
    <col min="15861" max="15861" width="3" style="1" customWidth="1"/>
    <col min="15862" max="15862" width="18.375" style="1" bestFit="1" customWidth="1"/>
    <col min="15863" max="15863" width="3.5" style="1" bestFit="1" customWidth="1"/>
    <col min="15864" max="15864" width="18.375" style="1" bestFit="1" customWidth="1"/>
    <col min="15865" max="15865" width="3" style="1" customWidth="1"/>
    <col min="15866" max="15866" width="18.375" style="1" bestFit="1" customWidth="1"/>
    <col min="15867" max="15867" width="3.5" style="1" bestFit="1" customWidth="1"/>
    <col min="15868" max="15868" width="18.375" style="1" bestFit="1" customWidth="1"/>
    <col min="15869" max="15869" width="3" style="1" customWidth="1"/>
    <col min="15870" max="15870" width="18.375" style="1" bestFit="1" customWidth="1"/>
    <col min="15871" max="15871" width="3.5" style="1" bestFit="1" customWidth="1"/>
    <col min="15872" max="15872" width="18.375" style="1" bestFit="1" customWidth="1"/>
    <col min="15873" max="15873" width="3" style="1" customWidth="1"/>
    <col min="15874" max="15874" width="18.375" style="1" bestFit="1" customWidth="1"/>
    <col min="15875" max="15875" width="3.5" style="1" bestFit="1" customWidth="1"/>
    <col min="15876" max="15876" width="18.375" style="1" bestFit="1" customWidth="1"/>
    <col min="15877" max="16108" width="8.875" style="1"/>
    <col min="16109" max="16109" width="3" style="1" customWidth="1"/>
    <col min="16110" max="16110" width="18.375" style="1" bestFit="1" customWidth="1"/>
    <col min="16111" max="16111" width="3.5" style="1" bestFit="1" customWidth="1"/>
    <col min="16112" max="16112" width="18.375" style="1" bestFit="1" customWidth="1"/>
    <col min="16113" max="16113" width="3" style="1" customWidth="1"/>
    <col min="16114" max="16114" width="18.375" style="1" bestFit="1" customWidth="1"/>
    <col min="16115" max="16115" width="3.5" style="1" bestFit="1" customWidth="1"/>
    <col min="16116" max="16116" width="18.375" style="1" bestFit="1" customWidth="1"/>
    <col min="16117" max="16117" width="3" style="1" customWidth="1"/>
    <col min="16118" max="16118" width="18.375" style="1" bestFit="1" customWidth="1"/>
    <col min="16119" max="16119" width="3.5" style="1" bestFit="1" customWidth="1"/>
    <col min="16120" max="16120" width="18.375" style="1" bestFit="1" customWidth="1"/>
    <col min="16121" max="16121" width="3" style="1" customWidth="1"/>
    <col min="16122" max="16122" width="18.375" style="1" bestFit="1" customWidth="1"/>
    <col min="16123" max="16123" width="3.5" style="1" bestFit="1" customWidth="1"/>
    <col min="16124" max="16124" width="18.375" style="1" bestFit="1" customWidth="1"/>
    <col min="16125" max="16125" width="3" style="1" customWidth="1"/>
    <col min="16126" max="16126" width="18.375" style="1" bestFit="1" customWidth="1"/>
    <col min="16127" max="16127" width="3.5" style="1" bestFit="1" customWidth="1"/>
    <col min="16128" max="16128" width="18.375" style="1" bestFit="1" customWidth="1"/>
    <col min="16129" max="16129" width="3" style="1" customWidth="1"/>
    <col min="16130" max="16130" width="18.375" style="1" bestFit="1" customWidth="1"/>
    <col min="16131" max="16131" width="3.5" style="1" bestFit="1" customWidth="1"/>
    <col min="16132" max="16132" width="18.375" style="1" bestFit="1" customWidth="1"/>
    <col min="16133" max="16384" width="8.875" style="1"/>
  </cols>
  <sheetData>
    <row r="1" spans="1:4" ht="16.149999999999999" customHeight="1" x14ac:dyDescent="0.15">
      <c r="A1" s="1">
        <f>MATCH(入力用シート!B15,temp!B:B,1)</f>
        <v>153</v>
      </c>
    </row>
    <row r="2" spans="1:4" ht="18" customHeight="1" x14ac:dyDescent="0.15">
      <c r="B2" s="109" t="s">
        <v>4</v>
      </c>
      <c r="C2" s="110"/>
      <c r="D2" s="111"/>
    </row>
    <row r="3" spans="1:4" ht="18" customHeight="1" x14ac:dyDescent="0.15">
      <c r="B3" s="107" t="s">
        <v>5</v>
      </c>
      <c r="C3" s="6" t="s">
        <v>6</v>
      </c>
      <c r="D3" s="108" t="s">
        <v>7</v>
      </c>
    </row>
    <row r="4" spans="1:4" ht="18" customHeight="1" x14ac:dyDescent="0.15">
      <c r="B4" s="107">
        <v>38459</v>
      </c>
      <c r="C4" s="6" t="s">
        <v>6</v>
      </c>
      <c r="D4" s="108">
        <f>B4+27</f>
        <v>38486</v>
      </c>
    </row>
    <row r="5" spans="1:4" ht="18" customHeight="1" x14ac:dyDescent="0.15">
      <c r="B5" s="107">
        <f>B4+28</f>
        <v>38487</v>
      </c>
      <c r="C5" s="6" t="s">
        <v>6</v>
      </c>
      <c r="D5" s="108">
        <f>D4+28</f>
        <v>38514</v>
      </c>
    </row>
    <row r="6" spans="1:4" ht="18" customHeight="1" x14ac:dyDescent="0.15">
      <c r="B6" s="107">
        <f t="shared" ref="B6:B69" si="0">B5+28</f>
        <v>38515</v>
      </c>
      <c r="C6" s="6" t="s">
        <v>6</v>
      </c>
      <c r="D6" s="108">
        <f t="shared" ref="D6:D69" si="1">D5+28</f>
        <v>38542</v>
      </c>
    </row>
    <row r="7" spans="1:4" ht="18" customHeight="1" x14ac:dyDescent="0.15">
      <c r="B7" s="107">
        <f t="shared" si="0"/>
        <v>38543</v>
      </c>
      <c r="C7" s="6" t="s">
        <v>6</v>
      </c>
      <c r="D7" s="108">
        <f t="shared" si="1"/>
        <v>38570</v>
      </c>
    </row>
    <row r="8" spans="1:4" ht="18" customHeight="1" x14ac:dyDescent="0.15">
      <c r="B8" s="107">
        <f t="shared" si="0"/>
        <v>38571</v>
      </c>
      <c r="C8" s="6" t="s">
        <v>6</v>
      </c>
      <c r="D8" s="108">
        <f t="shared" si="1"/>
        <v>38598</v>
      </c>
    </row>
    <row r="9" spans="1:4" ht="18" customHeight="1" x14ac:dyDescent="0.15">
      <c r="B9" s="107">
        <f t="shared" si="0"/>
        <v>38599</v>
      </c>
      <c r="C9" s="6" t="s">
        <v>6</v>
      </c>
      <c r="D9" s="108">
        <f t="shared" si="1"/>
        <v>38626</v>
      </c>
    </row>
    <row r="10" spans="1:4" ht="18" customHeight="1" x14ac:dyDescent="0.15">
      <c r="B10" s="107">
        <f t="shared" si="0"/>
        <v>38627</v>
      </c>
      <c r="C10" s="6" t="s">
        <v>6</v>
      </c>
      <c r="D10" s="108">
        <f t="shared" si="1"/>
        <v>38654</v>
      </c>
    </row>
    <row r="11" spans="1:4" ht="18" customHeight="1" x14ac:dyDescent="0.15">
      <c r="B11" s="107">
        <f t="shared" si="0"/>
        <v>38655</v>
      </c>
      <c r="C11" s="6" t="s">
        <v>6</v>
      </c>
      <c r="D11" s="108">
        <f t="shared" si="1"/>
        <v>38682</v>
      </c>
    </row>
    <row r="12" spans="1:4" ht="18" customHeight="1" x14ac:dyDescent="0.15">
      <c r="B12" s="107">
        <f t="shared" si="0"/>
        <v>38683</v>
      </c>
      <c r="C12" s="6" t="s">
        <v>6</v>
      </c>
      <c r="D12" s="108">
        <f t="shared" si="1"/>
        <v>38710</v>
      </c>
    </row>
    <row r="13" spans="1:4" ht="18" customHeight="1" x14ac:dyDescent="0.15">
      <c r="B13" s="107">
        <f t="shared" si="0"/>
        <v>38711</v>
      </c>
      <c r="C13" s="6" t="s">
        <v>6</v>
      </c>
      <c r="D13" s="108">
        <f t="shared" si="1"/>
        <v>38738</v>
      </c>
    </row>
    <row r="14" spans="1:4" ht="18" customHeight="1" x14ac:dyDescent="0.15">
      <c r="B14" s="107">
        <f t="shared" si="0"/>
        <v>38739</v>
      </c>
      <c r="C14" s="6" t="s">
        <v>6</v>
      </c>
      <c r="D14" s="108">
        <f t="shared" si="1"/>
        <v>38766</v>
      </c>
    </row>
    <row r="15" spans="1:4" ht="18" customHeight="1" x14ac:dyDescent="0.15">
      <c r="B15" s="107">
        <f t="shared" si="0"/>
        <v>38767</v>
      </c>
      <c r="C15" s="6" t="s">
        <v>6</v>
      </c>
      <c r="D15" s="108">
        <f t="shared" si="1"/>
        <v>38794</v>
      </c>
    </row>
    <row r="16" spans="1:4" ht="18" customHeight="1" x14ac:dyDescent="0.15">
      <c r="B16" s="107">
        <f t="shared" si="0"/>
        <v>38795</v>
      </c>
      <c r="C16" s="6" t="s">
        <v>6</v>
      </c>
      <c r="D16" s="108">
        <f t="shared" si="1"/>
        <v>38822</v>
      </c>
    </row>
    <row r="17" spans="2:4" ht="18" customHeight="1" x14ac:dyDescent="0.15">
      <c r="B17" s="107">
        <f t="shared" si="0"/>
        <v>38823</v>
      </c>
      <c r="C17" s="6" t="s">
        <v>6</v>
      </c>
      <c r="D17" s="108">
        <f t="shared" si="1"/>
        <v>38850</v>
      </c>
    </row>
    <row r="18" spans="2:4" ht="18" customHeight="1" x14ac:dyDescent="0.15">
      <c r="B18" s="107">
        <f t="shared" si="0"/>
        <v>38851</v>
      </c>
      <c r="C18" s="6" t="s">
        <v>6</v>
      </c>
      <c r="D18" s="108">
        <f t="shared" si="1"/>
        <v>38878</v>
      </c>
    </row>
    <row r="19" spans="2:4" ht="18" customHeight="1" x14ac:dyDescent="0.15">
      <c r="B19" s="107">
        <f t="shared" si="0"/>
        <v>38879</v>
      </c>
      <c r="C19" s="6" t="s">
        <v>6</v>
      </c>
      <c r="D19" s="108">
        <f t="shared" si="1"/>
        <v>38906</v>
      </c>
    </row>
    <row r="20" spans="2:4" ht="18" customHeight="1" x14ac:dyDescent="0.15">
      <c r="B20" s="107">
        <f t="shared" si="0"/>
        <v>38907</v>
      </c>
      <c r="C20" s="6" t="s">
        <v>6</v>
      </c>
      <c r="D20" s="108">
        <f t="shared" si="1"/>
        <v>38934</v>
      </c>
    </row>
    <row r="21" spans="2:4" ht="18" customHeight="1" x14ac:dyDescent="0.15">
      <c r="B21" s="107">
        <f t="shared" si="0"/>
        <v>38935</v>
      </c>
      <c r="C21" s="6" t="s">
        <v>6</v>
      </c>
      <c r="D21" s="108">
        <f t="shared" si="1"/>
        <v>38962</v>
      </c>
    </row>
    <row r="22" spans="2:4" ht="18" customHeight="1" x14ac:dyDescent="0.15">
      <c r="B22" s="107">
        <f t="shared" si="0"/>
        <v>38963</v>
      </c>
      <c r="C22" s="6" t="s">
        <v>6</v>
      </c>
      <c r="D22" s="108">
        <f t="shared" si="1"/>
        <v>38990</v>
      </c>
    </row>
    <row r="23" spans="2:4" ht="18" customHeight="1" x14ac:dyDescent="0.15">
      <c r="B23" s="107">
        <f t="shared" si="0"/>
        <v>38991</v>
      </c>
      <c r="C23" s="6" t="s">
        <v>6</v>
      </c>
      <c r="D23" s="108">
        <f t="shared" si="1"/>
        <v>39018</v>
      </c>
    </row>
    <row r="24" spans="2:4" ht="18" customHeight="1" x14ac:dyDescent="0.15">
      <c r="B24" s="107">
        <f t="shared" si="0"/>
        <v>39019</v>
      </c>
      <c r="C24" s="6" t="s">
        <v>6</v>
      </c>
      <c r="D24" s="108">
        <f t="shared" si="1"/>
        <v>39046</v>
      </c>
    </row>
    <row r="25" spans="2:4" ht="18" customHeight="1" x14ac:dyDescent="0.15">
      <c r="B25" s="107">
        <f t="shared" si="0"/>
        <v>39047</v>
      </c>
      <c r="C25" s="6" t="s">
        <v>6</v>
      </c>
      <c r="D25" s="108">
        <f t="shared" si="1"/>
        <v>39074</v>
      </c>
    </row>
    <row r="26" spans="2:4" ht="18" customHeight="1" x14ac:dyDescent="0.15">
      <c r="B26" s="107">
        <f t="shared" si="0"/>
        <v>39075</v>
      </c>
      <c r="C26" s="6" t="s">
        <v>6</v>
      </c>
      <c r="D26" s="108">
        <f t="shared" si="1"/>
        <v>39102</v>
      </c>
    </row>
    <row r="27" spans="2:4" ht="18" customHeight="1" x14ac:dyDescent="0.15">
      <c r="B27" s="107">
        <f t="shared" si="0"/>
        <v>39103</v>
      </c>
      <c r="C27" s="6" t="s">
        <v>6</v>
      </c>
      <c r="D27" s="108">
        <f t="shared" si="1"/>
        <v>39130</v>
      </c>
    </row>
    <row r="28" spans="2:4" ht="18" customHeight="1" x14ac:dyDescent="0.15">
      <c r="B28" s="107">
        <f t="shared" si="0"/>
        <v>39131</v>
      </c>
      <c r="C28" s="6" t="s">
        <v>6</v>
      </c>
      <c r="D28" s="108">
        <f t="shared" si="1"/>
        <v>39158</v>
      </c>
    </row>
    <row r="29" spans="2:4" ht="18" customHeight="1" x14ac:dyDescent="0.15">
      <c r="B29" s="107">
        <f t="shared" si="0"/>
        <v>39159</v>
      </c>
      <c r="C29" s="6" t="s">
        <v>6</v>
      </c>
      <c r="D29" s="108">
        <f t="shared" si="1"/>
        <v>39186</v>
      </c>
    </row>
    <row r="30" spans="2:4" ht="18" customHeight="1" x14ac:dyDescent="0.15">
      <c r="B30" s="107">
        <f t="shared" si="0"/>
        <v>39187</v>
      </c>
      <c r="C30" s="6" t="s">
        <v>6</v>
      </c>
      <c r="D30" s="108">
        <f t="shared" si="1"/>
        <v>39214</v>
      </c>
    </row>
    <row r="31" spans="2:4" ht="18" customHeight="1" x14ac:dyDescent="0.15">
      <c r="B31" s="107">
        <f t="shared" si="0"/>
        <v>39215</v>
      </c>
      <c r="C31" s="6" t="s">
        <v>6</v>
      </c>
      <c r="D31" s="108">
        <f t="shared" si="1"/>
        <v>39242</v>
      </c>
    </row>
    <row r="32" spans="2:4" ht="18" customHeight="1" x14ac:dyDescent="0.15">
      <c r="B32" s="107">
        <f t="shared" si="0"/>
        <v>39243</v>
      </c>
      <c r="C32" s="6" t="s">
        <v>6</v>
      </c>
      <c r="D32" s="108">
        <f t="shared" si="1"/>
        <v>39270</v>
      </c>
    </row>
    <row r="33" spans="2:4" ht="18" customHeight="1" x14ac:dyDescent="0.15">
      <c r="B33" s="107">
        <f t="shared" si="0"/>
        <v>39271</v>
      </c>
      <c r="C33" s="6" t="s">
        <v>6</v>
      </c>
      <c r="D33" s="108">
        <f t="shared" si="1"/>
        <v>39298</v>
      </c>
    </row>
    <row r="34" spans="2:4" ht="18" customHeight="1" x14ac:dyDescent="0.15">
      <c r="B34" s="107">
        <f t="shared" si="0"/>
        <v>39299</v>
      </c>
      <c r="C34" s="6" t="s">
        <v>6</v>
      </c>
      <c r="D34" s="108">
        <f t="shared" si="1"/>
        <v>39326</v>
      </c>
    </row>
    <row r="35" spans="2:4" ht="18" customHeight="1" x14ac:dyDescent="0.15">
      <c r="B35" s="107">
        <f t="shared" si="0"/>
        <v>39327</v>
      </c>
      <c r="C35" s="6" t="s">
        <v>6</v>
      </c>
      <c r="D35" s="108">
        <f t="shared" si="1"/>
        <v>39354</v>
      </c>
    </row>
    <row r="36" spans="2:4" ht="18" customHeight="1" x14ac:dyDescent="0.15">
      <c r="B36" s="107">
        <f t="shared" si="0"/>
        <v>39355</v>
      </c>
      <c r="C36" s="6" t="s">
        <v>6</v>
      </c>
      <c r="D36" s="108">
        <f t="shared" si="1"/>
        <v>39382</v>
      </c>
    </row>
    <row r="37" spans="2:4" ht="18" customHeight="1" x14ac:dyDescent="0.15">
      <c r="B37" s="107">
        <f t="shared" si="0"/>
        <v>39383</v>
      </c>
      <c r="C37" s="6" t="s">
        <v>6</v>
      </c>
      <c r="D37" s="108">
        <f t="shared" si="1"/>
        <v>39410</v>
      </c>
    </row>
    <row r="38" spans="2:4" ht="18" customHeight="1" x14ac:dyDescent="0.15">
      <c r="B38" s="107">
        <f t="shared" si="0"/>
        <v>39411</v>
      </c>
      <c r="C38" s="6" t="s">
        <v>6</v>
      </c>
      <c r="D38" s="108">
        <f t="shared" si="1"/>
        <v>39438</v>
      </c>
    </row>
    <row r="39" spans="2:4" ht="18" customHeight="1" x14ac:dyDescent="0.15">
      <c r="B39" s="107">
        <f t="shared" si="0"/>
        <v>39439</v>
      </c>
      <c r="C39" s="6" t="s">
        <v>6</v>
      </c>
      <c r="D39" s="108">
        <f t="shared" si="1"/>
        <v>39466</v>
      </c>
    </row>
    <row r="40" spans="2:4" ht="18" customHeight="1" x14ac:dyDescent="0.15">
      <c r="B40" s="107">
        <f t="shared" si="0"/>
        <v>39467</v>
      </c>
      <c r="C40" s="6" t="s">
        <v>6</v>
      </c>
      <c r="D40" s="108">
        <f t="shared" si="1"/>
        <v>39494</v>
      </c>
    </row>
    <row r="41" spans="2:4" ht="18" customHeight="1" x14ac:dyDescent="0.15">
      <c r="B41" s="107">
        <f t="shared" si="0"/>
        <v>39495</v>
      </c>
      <c r="C41" s="6" t="s">
        <v>6</v>
      </c>
      <c r="D41" s="108">
        <f t="shared" si="1"/>
        <v>39522</v>
      </c>
    </row>
    <row r="42" spans="2:4" ht="18" customHeight="1" x14ac:dyDescent="0.15">
      <c r="B42" s="107">
        <f t="shared" si="0"/>
        <v>39523</v>
      </c>
      <c r="C42" s="6" t="s">
        <v>6</v>
      </c>
      <c r="D42" s="108">
        <f t="shared" si="1"/>
        <v>39550</v>
      </c>
    </row>
    <row r="43" spans="2:4" ht="18" customHeight="1" x14ac:dyDescent="0.15">
      <c r="B43" s="107">
        <f t="shared" si="0"/>
        <v>39551</v>
      </c>
      <c r="C43" s="6" t="s">
        <v>6</v>
      </c>
      <c r="D43" s="108">
        <f t="shared" si="1"/>
        <v>39578</v>
      </c>
    </row>
    <row r="44" spans="2:4" ht="18" customHeight="1" x14ac:dyDescent="0.15">
      <c r="B44" s="107">
        <f t="shared" si="0"/>
        <v>39579</v>
      </c>
      <c r="C44" s="6" t="s">
        <v>6</v>
      </c>
      <c r="D44" s="108">
        <f t="shared" si="1"/>
        <v>39606</v>
      </c>
    </row>
    <row r="45" spans="2:4" ht="18" customHeight="1" x14ac:dyDescent="0.15">
      <c r="B45" s="107">
        <f t="shared" si="0"/>
        <v>39607</v>
      </c>
      <c r="C45" s="6" t="s">
        <v>6</v>
      </c>
      <c r="D45" s="108">
        <f t="shared" si="1"/>
        <v>39634</v>
      </c>
    </row>
    <row r="46" spans="2:4" ht="18" customHeight="1" x14ac:dyDescent="0.15">
      <c r="B46" s="107">
        <f t="shared" si="0"/>
        <v>39635</v>
      </c>
      <c r="C46" s="6" t="s">
        <v>6</v>
      </c>
      <c r="D46" s="108">
        <f t="shared" si="1"/>
        <v>39662</v>
      </c>
    </row>
    <row r="47" spans="2:4" ht="18" customHeight="1" x14ac:dyDescent="0.15">
      <c r="B47" s="107">
        <f t="shared" si="0"/>
        <v>39663</v>
      </c>
      <c r="C47" s="6" t="s">
        <v>6</v>
      </c>
      <c r="D47" s="108">
        <f t="shared" si="1"/>
        <v>39690</v>
      </c>
    </row>
    <row r="48" spans="2:4" ht="18" customHeight="1" x14ac:dyDescent="0.15">
      <c r="B48" s="107">
        <f t="shared" si="0"/>
        <v>39691</v>
      </c>
      <c r="C48" s="6" t="s">
        <v>6</v>
      </c>
      <c r="D48" s="108">
        <f t="shared" si="1"/>
        <v>39718</v>
      </c>
    </row>
    <row r="49" spans="2:4" ht="18" customHeight="1" x14ac:dyDescent="0.15">
      <c r="B49" s="107">
        <f t="shared" si="0"/>
        <v>39719</v>
      </c>
      <c r="C49" s="6" t="s">
        <v>6</v>
      </c>
      <c r="D49" s="108">
        <f t="shared" si="1"/>
        <v>39746</v>
      </c>
    </row>
    <row r="50" spans="2:4" ht="18" customHeight="1" x14ac:dyDescent="0.15">
      <c r="B50" s="107">
        <f t="shared" si="0"/>
        <v>39747</v>
      </c>
      <c r="C50" s="6" t="s">
        <v>6</v>
      </c>
      <c r="D50" s="108">
        <f t="shared" si="1"/>
        <v>39774</v>
      </c>
    </row>
    <row r="51" spans="2:4" ht="18" customHeight="1" x14ac:dyDescent="0.15">
      <c r="B51" s="107">
        <f t="shared" si="0"/>
        <v>39775</v>
      </c>
      <c r="C51" s="6" t="s">
        <v>6</v>
      </c>
      <c r="D51" s="108">
        <f t="shared" si="1"/>
        <v>39802</v>
      </c>
    </row>
    <row r="52" spans="2:4" ht="18" customHeight="1" x14ac:dyDescent="0.15">
      <c r="B52" s="107">
        <f t="shared" si="0"/>
        <v>39803</v>
      </c>
      <c r="C52" s="6" t="s">
        <v>6</v>
      </c>
      <c r="D52" s="108">
        <f t="shared" si="1"/>
        <v>39830</v>
      </c>
    </row>
    <row r="53" spans="2:4" ht="18" customHeight="1" x14ac:dyDescent="0.15">
      <c r="B53" s="107">
        <f t="shared" si="0"/>
        <v>39831</v>
      </c>
      <c r="C53" s="6" t="s">
        <v>6</v>
      </c>
      <c r="D53" s="108">
        <f t="shared" si="1"/>
        <v>39858</v>
      </c>
    </row>
    <row r="54" spans="2:4" ht="18" customHeight="1" x14ac:dyDescent="0.15">
      <c r="B54" s="107">
        <f t="shared" si="0"/>
        <v>39859</v>
      </c>
      <c r="C54" s="6" t="s">
        <v>6</v>
      </c>
      <c r="D54" s="108">
        <f t="shared" si="1"/>
        <v>39886</v>
      </c>
    </row>
    <row r="55" spans="2:4" ht="18" customHeight="1" x14ac:dyDescent="0.15">
      <c r="B55" s="107">
        <f t="shared" si="0"/>
        <v>39887</v>
      </c>
      <c r="C55" s="6" t="s">
        <v>6</v>
      </c>
      <c r="D55" s="108">
        <f t="shared" si="1"/>
        <v>39914</v>
      </c>
    </row>
    <row r="56" spans="2:4" ht="18" customHeight="1" x14ac:dyDescent="0.15">
      <c r="B56" s="107">
        <f t="shared" si="0"/>
        <v>39915</v>
      </c>
      <c r="C56" s="6" t="s">
        <v>6</v>
      </c>
      <c r="D56" s="108">
        <f t="shared" si="1"/>
        <v>39942</v>
      </c>
    </row>
    <row r="57" spans="2:4" ht="18" customHeight="1" x14ac:dyDescent="0.15">
      <c r="B57" s="107">
        <f t="shared" si="0"/>
        <v>39943</v>
      </c>
      <c r="C57" s="6" t="s">
        <v>6</v>
      </c>
      <c r="D57" s="108">
        <f t="shared" si="1"/>
        <v>39970</v>
      </c>
    </row>
    <row r="58" spans="2:4" ht="18" customHeight="1" x14ac:dyDescent="0.15">
      <c r="B58" s="107">
        <f t="shared" si="0"/>
        <v>39971</v>
      </c>
      <c r="C58" s="6" t="s">
        <v>6</v>
      </c>
      <c r="D58" s="108">
        <f t="shared" si="1"/>
        <v>39998</v>
      </c>
    </row>
    <row r="59" spans="2:4" ht="18" customHeight="1" x14ac:dyDescent="0.15">
      <c r="B59" s="107">
        <f t="shared" si="0"/>
        <v>39999</v>
      </c>
      <c r="C59" s="6" t="s">
        <v>6</v>
      </c>
      <c r="D59" s="108">
        <f t="shared" si="1"/>
        <v>40026</v>
      </c>
    </row>
    <row r="60" spans="2:4" ht="18" customHeight="1" x14ac:dyDescent="0.15">
      <c r="B60" s="107">
        <f t="shared" si="0"/>
        <v>40027</v>
      </c>
      <c r="C60" s="6" t="s">
        <v>6</v>
      </c>
      <c r="D60" s="108">
        <f t="shared" si="1"/>
        <v>40054</v>
      </c>
    </row>
    <row r="61" spans="2:4" ht="18" customHeight="1" x14ac:dyDescent="0.15">
      <c r="B61" s="107">
        <f t="shared" si="0"/>
        <v>40055</v>
      </c>
      <c r="C61" s="6" t="s">
        <v>6</v>
      </c>
      <c r="D61" s="108">
        <f t="shared" si="1"/>
        <v>40082</v>
      </c>
    </row>
    <row r="62" spans="2:4" ht="18" customHeight="1" x14ac:dyDescent="0.15">
      <c r="B62" s="107">
        <f t="shared" si="0"/>
        <v>40083</v>
      </c>
      <c r="C62" s="6" t="s">
        <v>6</v>
      </c>
      <c r="D62" s="108">
        <f t="shared" si="1"/>
        <v>40110</v>
      </c>
    </row>
    <row r="63" spans="2:4" ht="18" customHeight="1" x14ac:dyDescent="0.15">
      <c r="B63" s="107">
        <f t="shared" si="0"/>
        <v>40111</v>
      </c>
      <c r="C63" s="6" t="s">
        <v>6</v>
      </c>
      <c r="D63" s="108">
        <f t="shared" si="1"/>
        <v>40138</v>
      </c>
    </row>
    <row r="64" spans="2:4" ht="18" customHeight="1" x14ac:dyDescent="0.15">
      <c r="B64" s="107">
        <f t="shared" si="0"/>
        <v>40139</v>
      </c>
      <c r="C64" s="6" t="s">
        <v>6</v>
      </c>
      <c r="D64" s="108">
        <f t="shared" si="1"/>
        <v>40166</v>
      </c>
    </row>
    <row r="65" spans="2:4" ht="18" customHeight="1" x14ac:dyDescent="0.15">
      <c r="B65" s="107">
        <f t="shared" si="0"/>
        <v>40167</v>
      </c>
      <c r="C65" s="6" t="s">
        <v>6</v>
      </c>
      <c r="D65" s="108">
        <f t="shared" si="1"/>
        <v>40194</v>
      </c>
    </row>
    <row r="66" spans="2:4" ht="18" customHeight="1" x14ac:dyDescent="0.15">
      <c r="B66" s="107">
        <f t="shared" si="0"/>
        <v>40195</v>
      </c>
      <c r="C66" s="6" t="s">
        <v>6</v>
      </c>
      <c r="D66" s="108">
        <f t="shared" si="1"/>
        <v>40222</v>
      </c>
    </row>
    <row r="67" spans="2:4" ht="18" customHeight="1" x14ac:dyDescent="0.15">
      <c r="B67" s="107">
        <f t="shared" si="0"/>
        <v>40223</v>
      </c>
      <c r="C67" s="6" t="s">
        <v>6</v>
      </c>
      <c r="D67" s="108">
        <f t="shared" si="1"/>
        <v>40250</v>
      </c>
    </row>
    <row r="68" spans="2:4" ht="18" customHeight="1" x14ac:dyDescent="0.15">
      <c r="B68" s="107">
        <f t="shared" si="0"/>
        <v>40251</v>
      </c>
      <c r="C68" s="6" t="s">
        <v>6</v>
      </c>
      <c r="D68" s="108">
        <f t="shared" si="1"/>
        <v>40278</v>
      </c>
    </row>
    <row r="69" spans="2:4" ht="18" customHeight="1" x14ac:dyDescent="0.15">
      <c r="B69" s="107">
        <f t="shared" si="0"/>
        <v>40279</v>
      </c>
      <c r="C69" s="6" t="s">
        <v>6</v>
      </c>
      <c r="D69" s="108">
        <f t="shared" si="1"/>
        <v>40306</v>
      </c>
    </row>
    <row r="70" spans="2:4" ht="18" customHeight="1" x14ac:dyDescent="0.15">
      <c r="B70" s="107">
        <f t="shared" ref="B70:B133" si="2">B69+28</f>
        <v>40307</v>
      </c>
      <c r="C70" s="6" t="s">
        <v>6</v>
      </c>
      <c r="D70" s="108">
        <f t="shared" ref="D70:D133" si="3">D69+28</f>
        <v>40334</v>
      </c>
    </row>
    <row r="71" spans="2:4" ht="18" customHeight="1" x14ac:dyDescent="0.15">
      <c r="B71" s="107">
        <f t="shared" si="2"/>
        <v>40335</v>
      </c>
      <c r="C71" s="6" t="s">
        <v>6</v>
      </c>
      <c r="D71" s="108">
        <f t="shared" si="3"/>
        <v>40362</v>
      </c>
    </row>
    <row r="72" spans="2:4" ht="18" customHeight="1" x14ac:dyDescent="0.15">
      <c r="B72" s="107">
        <f t="shared" si="2"/>
        <v>40363</v>
      </c>
      <c r="C72" s="6" t="s">
        <v>6</v>
      </c>
      <c r="D72" s="108">
        <f t="shared" si="3"/>
        <v>40390</v>
      </c>
    </row>
    <row r="73" spans="2:4" ht="18" customHeight="1" x14ac:dyDescent="0.15">
      <c r="B73" s="107">
        <f t="shared" si="2"/>
        <v>40391</v>
      </c>
      <c r="C73" s="6" t="s">
        <v>6</v>
      </c>
      <c r="D73" s="108">
        <f t="shared" si="3"/>
        <v>40418</v>
      </c>
    </row>
    <row r="74" spans="2:4" ht="18" customHeight="1" x14ac:dyDescent="0.15">
      <c r="B74" s="107">
        <f t="shared" si="2"/>
        <v>40419</v>
      </c>
      <c r="C74" s="6" t="s">
        <v>6</v>
      </c>
      <c r="D74" s="108">
        <f t="shared" si="3"/>
        <v>40446</v>
      </c>
    </row>
    <row r="75" spans="2:4" ht="18" customHeight="1" x14ac:dyDescent="0.15">
      <c r="B75" s="107">
        <f t="shared" si="2"/>
        <v>40447</v>
      </c>
      <c r="C75" s="6" t="s">
        <v>6</v>
      </c>
      <c r="D75" s="108">
        <f t="shared" si="3"/>
        <v>40474</v>
      </c>
    </row>
    <row r="76" spans="2:4" ht="18" customHeight="1" x14ac:dyDescent="0.15">
      <c r="B76" s="107">
        <f t="shared" si="2"/>
        <v>40475</v>
      </c>
      <c r="C76" s="6" t="s">
        <v>6</v>
      </c>
      <c r="D76" s="108">
        <f t="shared" si="3"/>
        <v>40502</v>
      </c>
    </row>
    <row r="77" spans="2:4" ht="18" customHeight="1" x14ac:dyDescent="0.15">
      <c r="B77" s="107">
        <f t="shared" si="2"/>
        <v>40503</v>
      </c>
      <c r="C77" s="6" t="s">
        <v>6</v>
      </c>
      <c r="D77" s="108">
        <f t="shared" si="3"/>
        <v>40530</v>
      </c>
    </row>
    <row r="78" spans="2:4" ht="18" customHeight="1" x14ac:dyDescent="0.15">
      <c r="B78" s="107">
        <f t="shared" si="2"/>
        <v>40531</v>
      </c>
      <c r="C78" s="6" t="s">
        <v>6</v>
      </c>
      <c r="D78" s="108">
        <f t="shared" si="3"/>
        <v>40558</v>
      </c>
    </row>
    <row r="79" spans="2:4" ht="18" customHeight="1" x14ac:dyDescent="0.15">
      <c r="B79" s="107">
        <f t="shared" si="2"/>
        <v>40559</v>
      </c>
      <c r="C79" s="6" t="s">
        <v>6</v>
      </c>
      <c r="D79" s="108">
        <f t="shared" si="3"/>
        <v>40586</v>
      </c>
    </row>
    <row r="80" spans="2:4" ht="18" customHeight="1" x14ac:dyDescent="0.15">
      <c r="B80" s="107">
        <f t="shared" si="2"/>
        <v>40587</v>
      </c>
      <c r="C80" s="6" t="s">
        <v>6</v>
      </c>
      <c r="D80" s="108">
        <f t="shared" si="3"/>
        <v>40614</v>
      </c>
    </row>
    <row r="81" spans="2:4" ht="18" customHeight="1" x14ac:dyDescent="0.15">
      <c r="B81" s="107">
        <f t="shared" si="2"/>
        <v>40615</v>
      </c>
      <c r="C81" s="6" t="s">
        <v>6</v>
      </c>
      <c r="D81" s="108">
        <f t="shared" si="3"/>
        <v>40642</v>
      </c>
    </row>
    <row r="82" spans="2:4" ht="18" customHeight="1" x14ac:dyDescent="0.15">
      <c r="B82" s="107">
        <f t="shared" si="2"/>
        <v>40643</v>
      </c>
      <c r="C82" s="6" t="s">
        <v>6</v>
      </c>
      <c r="D82" s="108">
        <f t="shared" si="3"/>
        <v>40670</v>
      </c>
    </row>
    <row r="83" spans="2:4" ht="18" customHeight="1" x14ac:dyDescent="0.15">
      <c r="B83" s="107">
        <f t="shared" si="2"/>
        <v>40671</v>
      </c>
      <c r="C83" s="6" t="s">
        <v>6</v>
      </c>
      <c r="D83" s="108">
        <f t="shared" si="3"/>
        <v>40698</v>
      </c>
    </row>
    <row r="84" spans="2:4" ht="18" customHeight="1" x14ac:dyDescent="0.15">
      <c r="B84" s="107">
        <f t="shared" si="2"/>
        <v>40699</v>
      </c>
      <c r="C84" s="6" t="s">
        <v>6</v>
      </c>
      <c r="D84" s="108">
        <f t="shared" si="3"/>
        <v>40726</v>
      </c>
    </row>
    <row r="85" spans="2:4" ht="18" customHeight="1" x14ac:dyDescent="0.15">
      <c r="B85" s="107">
        <f t="shared" si="2"/>
        <v>40727</v>
      </c>
      <c r="C85" s="6" t="s">
        <v>6</v>
      </c>
      <c r="D85" s="108">
        <f t="shared" si="3"/>
        <v>40754</v>
      </c>
    </row>
    <row r="86" spans="2:4" ht="18" customHeight="1" x14ac:dyDescent="0.15">
      <c r="B86" s="107">
        <f t="shared" si="2"/>
        <v>40755</v>
      </c>
      <c r="C86" s="6" t="s">
        <v>6</v>
      </c>
      <c r="D86" s="108">
        <f t="shared" si="3"/>
        <v>40782</v>
      </c>
    </row>
    <row r="87" spans="2:4" ht="18" customHeight="1" x14ac:dyDescent="0.15">
      <c r="B87" s="107">
        <f t="shared" si="2"/>
        <v>40783</v>
      </c>
      <c r="C87" s="6" t="s">
        <v>6</v>
      </c>
      <c r="D87" s="108">
        <f t="shared" si="3"/>
        <v>40810</v>
      </c>
    </row>
    <row r="88" spans="2:4" ht="18" customHeight="1" x14ac:dyDescent="0.15">
      <c r="B88" s="107">
        <f t="shared" si="2"/>
        <v>40811</v>
      </c>
      <c r="C88" s="6" t="s">
        <v>6</v>
      </c>
      <c r="D88" s="108">
        <f t="shared" si="3"/>
        <v>40838</v>
      </c>
    </row>
    <row r="89" spans="2:4" ht="18" customHeight="1" x14ac:dyDescent="0.15">
      <c r="B89" s="107">
        <f t="shared" si="2"/>
        <v>40839</v>
      </c>
      <c r="C89" s="6" t="s">
        <v>6</v>
      </c>
      <c r="D89" s="108">
        <f t="shared" si="3"/>
        <v>40866</v>
      </c>
    </row>
    <row r="90" spans="2:4" ht="18" customHeight="1" x14ac:dyDescent="0.15">
      <c r="B90" s="107">
        <f t="shared" si="2"/>
        <v>40867</v>
      </c>
      <c r="C90" s="6" t="s">
        <v>6</v>
      </c>
      <c r="D90" s="108">
        <f t="shared" si="3"/>
        <v>40894</v>
      </c>
    </row>
    <row r="91" spans="2:4" ht="18" customHeight="1" x14ac:dyDescent="0.15">
      <c r="B91" s="107">
        <f t="shared" si="2"/>
        <v>40895</v>
      </c>
      <c r="C91" s="6" t="s">
        <v>6</v>
      </c>
      <c r="D91" s="108">
        <f t="shared" si="3"/>
        <v>40922</v>
      </c>
    </row>
    <row r="92" spans="2:4" ht="18" customHeight="1" x14ac:dyDescent="0.15">
      <c r="B92" s="107">
        <f t="shared" si="2"/>
        <v>40923</v>
      </c>
      <c r="C92" s="6" t="s">
        <v>6</v>
      </c>
      <c r="D92" s="108">
        <f t="shared" si="3"/>
        <v>40950</v>
      </c>
    </row>
    <row r="93" spans="2:4" ht="18" customHeight="1" x14ac:dyDescent="0.15">
      <c r="B93" s="107">
        <f t="shared" si="2"/>
        <v>40951</v>
      </c>
      <c r="C93" s="6" t="s">
        <v>6</v>
      </c>
      <c r="D93" s="108">
        <f t="shared" si="3"/>
        <v>40978</v>
      </c>
    </row>
    <row r="94" spans="2:4" ht="18" customHeight="1" x14ac:dyDescent="0.15">
      <c r="B94" s="107">
        <f t="shared" si="2"/>
        <v>40979</v>
      </c>
      <c r="C94" s="6" t="s">
        <v>6</v>
      </c>
      <c r="D94" s="108">
        <f t="shared" si="3"/>
        <v>41006</v>
      </c>
    </row>
    <row r="95" spans="2:4" ht="18" customHeight="1" x14ac:dyDescent="0.15">
      <c r="B95" s="107">
        <f t="shared" si="2"/>
        <v>41007</v>
      </c>
      <c r="C95" s="6" t="s">
        <v>6</v>
      </c>
      <c r="D95" s="108">
        <f t="shared" si="3"/>
        <v>41034</v>
      </c>
    </row>
    <row r="96" spans="2:4" ht="18" customHeight="1" x14ac:dyDescent="0.15">
      <c r="B96" s="107">
        <f t="shared" si="2"/>
        <v>41035</v>
      </c>
      <c r="C96" s="6" t="s">
        <v>6</v>
      </c>
      <c r="D96" s="108">
        <f t="shared" si="3"/>
        <v>41062</v>
      </c>
    </row>
    <row r="97" spans="2:4" ht="18" customHeight="1" x14ac:dyDescent="0.15">
      <c r="B97" s="107">
        <f t="shared" si="2"/>
        <v>41063</v>
      </c>
      <c r="C97" s="6" t="s">
        <v>6</v>
      </c>
      <c r="D97" s="108">
        <f t="shared" si="3"/>
        <v>41090</v>
      </c>
    </row>
    <row r="98" spans="2:4" ht="18" customHeight="1" x14ac:dyDescent="0.15">
      <c r="B98" s="107">
        <f t="shared" si="2"/>
        <v>41091</v>
      </c>
      <c r="C98" s="6" t="s">
        <v>6</v>
      </c>
      <c r="D98" s="108">
        <f t="shared" si="3"/>
        <v>41118</v>
      </c>
    </row>
    <row r="99" spans="2:4" ht="18" customHeight="1" x14ac:dyDescent="0.15">
      <c r="B99" s="107">
        <f t="shared" si="2"/>
        <v>41119</v>
      </c>
      <c r="C99" s="6" t="s">
        <v>6</v>
      </c>
      <c r="D99" s="108">
        <f t="shared" si="3"/>
        <v>41146</v>
      </c>
    </row>
    <row r="100" spans="2:4" ht="18" customHeight="1" x14ac:dyDescent="0.15">
      <c r="B100" s="107">
        <f t="shared" si="2"/>
        <v>41147</v>
      </c>
      <c r="C100" s="6" t="s">
        <v>6</v>
      </c>
      <c r="D100" s="108">
        <f t="shared" si="3"/>
        <v>41174</v>
      </c>
    </row>
    <row r="101" spans="2:4" ht="18" customHeight="1" x14ac:dyDescent="0.15">
      <c r="B101" s="107">
        <f t="shared" si="2"/>
        <v>41175</v>
      </c>
      <c r="C101" s="6" t="s">
        <v>6</v>
      </c>
      <c r="D101" s="108">
        <f t="shared" si="3"/>
        <v>41202</v>
      </c>
    </row>
    <row r="102" spans="2:4" ht="18" customHeight="1" x14ac:dyDescent="0.15">
      <c r="B102" s="107">
        <f t="shared" si="2"/>
        <v>41203</v>
      </c>
      <c r="C102" s="6" t="s">
        <v>6</v>
      </c>
      <c r="D102" s="108">
        <f t="shared" si="3"/>
        <v>41230</v>
      </c>
    </row>
    <row r="103" spans="2:4" ht="18" customHeight="1" x14ac:dyDescent="0.15">
      <c r="B103" s="107">
        <f t="shared" si="2"/>
        <v>41231</v>
      </c>
      <c r="C103" s="6" t="s">
        <v>6</v>
      </c>
      <c r="D103" s="108">
        <f t="shared" si="3"/>
        <v>41258</v>
      </c>
    </row>
    <row r="104" spans="2:4" ht="18" customHeight="1" x14ac:dyDescent="0.15">
      <c r="B104" s="107">
        <f t="shared" si="2"/>
        <v>41259</v>
      </c>
      <c r="C104" s="6" t="s">
        <v>6</v>
      </c>
      <c r="D104" s="108">
        <f t="shared" si="3"/>
        <v>41286</v>
      </c>
    </row>
    <row r="105" spans="2:4" ht="18" customHeight="1" x14ac:dyDescent="0.15">
      <c r="B105" s="107">
        <f t="shared" si="2"/>
        <v>41287</v>
      </c>
      <c r="C105" s="6" t="s">
        <v>6</v>
      </c>
      <c r="D105" s="108">
        <f t="shared" si="3"/>
        <v>41314</v>
      </c>
    </row>
    <row r="106" spans="2:4" ht="18" customHeight="1" x14ac:dyDescent="0.15">
      <c r="B106" s="107">
        <f t="shared" si="2"/>
        <v>41315</v>
      </c>
      <c r="C106" s="6" t="s">
        <v>6</v>
      </c>
      <c r="D106" s="108">
        <f t="shared" si="3"/>
        <v>41342</v>
      </c>
    </row>
    <row r="107" spans="2:4" ht="18" customHeight="1" x14ac:dyDescent="0.15">
      <c r="B107" s="107">
        <f t="shared" si="2"/>
        <v>41343</v>
      </c>
      <c r="C107" s="6" t="s">
        <v>6</v>
      </c>
      <c r="D107" s="108">
        <f t="shared" si="3"/>
        <v>41370</v>
      </c>
    </row>
    <row r="108" spans="2:4" ht="18" customHeight="1" x14ac:dyDescent="0.15">
      <c r="B108" s="107">
        <f t="shared" si="2"/>
        <v>41371</v>
      </c>
      <c r="C108" s="6" t="s">
        <v>6</v>
      </c>
      <c r="D108" s="108">
        <f t="shared" si="3"/>
        <v>41398</v>
      </c>
    </row>
    <row r="109" spans="2:4" ht="18" customHeight="1" x14ac:dyDescent="0.15">
      <c r="B109" s="107">
        <f t="shared" si="2"/>
        <v>41399</v>
      </c>
      <c r="C109" s="6" t="s">
        <v>6</v>
      </c>
      <c r="D109" s="108">
        <f t="shared" si="3"/>
        <v>41426</v>
      </c>
    </row>
    <row r="110" spans="2:4" ht="18" customHeight="1" x14ac:dyDescent="0.15">
      <c r="B110" s="107">
        <f t="shared" si="2"/>
        <v>41427</v>
      </c>
      <c r="C110" s="6" t="s">
        <v>6</v>
      </c>
      <c r="D110" s="108">
        <f t="shared" si="3"/>
        <v>41454</v>
      </c>
    </row>
    <row r="111" spans="2:4" ht="18" customHeight="1" x14ac:dyDescent="0.15">
      <c r="B111" s="107">
        <f t="shared" si="2"/>
        <v>41455</v>
      </c>
      <c r="C111" s="6" t="s">
        <v>6</v>
      </c>
      <c r="D111" s="108">
        <f t="shared" si="3"/>
        <v>41482</v>
      </c>
    </row>
    <row r="112" spans="2:4" ht="18" customHeight="1" x14ac:dyDescent="0.15">
      <c r="B112" s="107">
        <f t="shared" si="2"/>
        <v>41483</v>
      </c>
      <c r="C112" s="6" t="s">
        <v>6</v>
      </c>
      <c r="D112" s="108">
        <f t="shared" si="3"/>
        <v>41510</v>
      </c>
    </row>
    <row r="113" spans="2:4" ht="18" customHeight="1" x14ac:dyDescent="0.15">
      <c r="B113" s="107">
        <f t="shared" si="2"/>
        <v>41511</v>
      </c>
      <c r="C113" s="6" t="s">
        <v>6</v>
      </c>
      <c r="D113" s="108">
        <f t="shared" si="3"/>
        <v>41538</v>
      </c>
    </row>
    <row r="114" spans="2:4" ht="18" customHeight="1" x14ac:dyDescent="0.15">
      <c r="B114" s="107">
        <f t="shared" si="2"/>
        <v>41539</v>
      </c>
      <c r="C114" s="6" t="s">
        <v>6</v>
      </c>
      <c r="D114" s="108">
        <f t="shared" si="3"/>
        <v>41566</v>
      </c>
    </row>
    <row r="115" spans="2:4" ht="18" customHeight="1" x14ac:dyDescent="0.15">
      <c r="B115" s="107">
        <f t="shared" si="2"/>
        <v>41567</v>
      </c>
      <c r="C115" s="6" t="s">
        <v>6</v>
      </c>
      <c r="D115" s="108">
        <f t="shared" si="3"/>
        <v>41594</v>
      </c>
    </row>
    <row r="116" spans="2:4" ht="18" customHeight="1" x14ac:dyDescent="0.15">
      <c r="B116" s="107">
        <f t="shared" si="2"/>
        <v>41595</v>
      </c>
      <c r="C116" s="6" t="s">
        <v>6</v>
      </c>
      <c r="D116" s="108">
        <f t="shared" si="3"/>
        <v>41622</v>
      </c>
    </row>
    <row r="117" spans="2:4" ht="18" customHeight="1" x14ac:dyDescent="0.15">
      <c r="B117" s="107">
        <f t="shared" si="2"/>
        <v>41623</v>
      </c>
      <c r="C117" s="6" t="s">
        <v>6</v>
      </c>
      <c r="D117" s="108">
        <f t="shared" si="3"/>
        <v>41650</v>
      </c>
    </row>
    <row r="118" spans="2:4" ht="18" customHeight="1" x14ac:dyDescent="0.15">
      <c r="B118" s="107">
        <f t="shared" si="2"/>
        <v>41651</v>
      </c>
      <c r="C118" s="6" t="s">
        <v>6</v>
      </c>
      <c r="D118" s="108">
        <f t="shared" si="3"/>
        <v>41678</v>
      </c>
    </row>
    <row r="119" spans="2:4" ht="18" customHeight="1" x14ac:dyDescent="0.15">
      <c r="B119" s="107">
        <f t="shared" si="2"/>
        <v>41679</v>
      </c>
      <c r="C119" s="6" t="s">
        <v>6</v>
      </c>
      <c r="D119" s="108">
        <f t="shared" si="3"/>
        <v>41706</v>
      </c>
    </row>
    <row r="120" spans="2:4" ht="18" customHeight="1" x14ac:dyDescent="0.15">
      <c r="B120" s="107">
        <f t="shared" si="2"/>
        <v>41707</v>
      </c>
      <c r="C120" s="6" t="s">
        <v>6</v>
      </c>
      <c r="D120" s="108">
        <f t="shared" si="3"/>
        <v>41734</v>
      </c>
    </row>
    <row r="121" spans="2:4" ht="18" customHeight="1" x14ac:dyDescent="0.15">
      <c r="B121" s="107">
        <f t="shared" si="2"/>
        <v>41735</v>
      </c>
      <c r="C121" s="6" t="s">
        <v>6</v>
      </c>
      <c r="D121" s="108">
        <f t="shared" si="3"/>
        <v>41762</v>
      </c>
    </row>
    <row r="122" spans="2:4" ht="18" customHeight="1" x14ac:dyDescent="0.15">
      <c r="B122" s="107">
        <f t="shared" si="2"/>
        <v>41763</v>
      </c>
      <c r="C122" s="6" t="s">
        <v>6</v>
      </c>
      <c r="D122" s="108">
        <f t="shared" si="3"/>
        <v>41790</v>
      </c>
    </row>
    <row r="123" spans="2:4" ht="18" customHeight="1" x14ac:dyDescent="0.15">
      <c r="B123" s="107">
        <f t="shared" si="2"/>
        <v>41791</v>
      </c>
      <c r="C123" s="6" t="s">
        <v>6</v>
      </c>
      <c r="D123" s="108">
        <f t="shared" si="3"/>
        <v>41818</v>
      </c>
    </row>
    <row r="124" spans="2:4" ht="18" customHeight="1" x14ac:dyDescent="0.15">
      <c r="B124" s="107">
        <f t="shared" si="2"/>
        <v>41819</v>
      </c>
      <c r="C124" s="6" t="s">
        <v>6</v>
      </c>
      <c r="D124" s="108">
        <f t="shared" si="3"/>
        <v>41846</v>
      </c>
    </row>
    <row r="125" spans="2:4" ht="18" customHeight="1" x14ac:dyDescent="0.15">
      <c r="B125" s="107">
        <f t="shared" si="2"/>
        <v>41847</v>
      </c>
      <c r="C125" s="6" t="s">
        <v>6</v>
      </c>
      <c r="D125" s="108">
        <f t="shared" si="3"/>
        <v>41874</v>
      </c>
    </row>
    <row r="126" spans="2:4" ht="18" customHeight="1" x14ac:dyDescent="0.15">
      <c r="B126" s="107">
        <f t="shared" si="2"/>
        <v>41875</v>
      </c>
      <c r="C126" s="6" t="s">
        <v>6</v>
      </c>
      <c r="D126" s="108">
        <f t="shared" si="3"/>
        <v>41902</v>
      </c>
    </row>
    <row r="127" spans="2:4" ht="18" customHeight="1" x14ac:dyDescent="0.15">
      <c r="B127" s="107">
        <f t="shared" si="2"/>
        <v>41903</v>
      </c>
      <c r="C127" s="6" t="s">
        <v>6</v>
      </c>
      <c r="D127" s="108">
        <f t="shared" si="3"/>
        <v>41930</v>
      </c>
    </row>
    <row r="128" spans="2:4" ht="18" customHeight="1" x14ac:dyDescent="0.15">
      <c r="B128" s="107">
        <f t="shared" si="2"/>
        <v>41931</v>
      </c>
      <c r="C128" s="6" t="s">
        <v>6</v>
      </c>
      <c r="D128" s="108">
        <f t="shared" si="3"/>
        <v>41958</v>
      </c>
    </row>
    <row r="129" spans="2:4" ht="18" customHeight="1" x14ac:dyDescent="0.15">
      <c r="B129" s="107">
        <f t="shared" si="2"/>
        <v>41959</v>
      </c>
      <c r="C129" s="6" t="s">
        <v>6</v>
      </c>
      <c r="D129" s="108">
        <f t="shared" si="3"/>
        <v>41986</v>
      </c>
    </row>
    <row r="130" spans="2:4" ht="18" customHeight="1" x14ac:dyDescent="0.15">
      <c r="B130" s="107">
        <f t="shared" si="2"/>
        <v>41987</v>
      </c>
      <c r="C130" s="6" t="s">
        <v>6</v>
      </c>
      <c r="D130" s="108">
        <f t="shared" si="3"/>
        <v>42014</v>
      </c>
    </row>
    <row r="131" spans="2:4" ht="18" customHeight="1" x14ac:dyDescent="0.15">
      <c r="B131" s="107">
        <f t="shared" si="2"/>
        <v>42015</v>
      </c>
      <c r="C131" s="6" t="s">
        <v>6</v>
      </c>
      <c r="D131" s="108">
        <f t="shared" si="3"/>
        <v>42042</v>
      </c>
    </row>
    <row r="132" spans="2:4" ht="18" customHeight="1" x14ac:dyDescent="0.15">
      <c r="B132" s="107">
        <f t="shared" si="2"/>
        <v>42043</v>
      </c>
      <c r="C132" s="6" t="s">
        <v>6</v>
      </c>
      <c r="D132" s="108">
        <f t="shared" si="3"/>
        <v>42070</v>
      </c>
    </row>
    <row r="133" spans="2:4" ht="18" customHeight="1" x14ac:dyDescent="0.15">
      <c r="B133" s="107">
        <f t="shared" si="2"/>
        <v>42071</v>
      </c>
      <c r="C133" s="6" t="s">
        <v>6</v>
      </c>
      <c r="D133" s="108">
        <f t="shared" si="3"/>
        <v>42098</v>
      </c>
    </row>
    <row r="134" spans="2:4" ht="18" customHeight="1" x14ac:dyDescent="0.15">
      <c r="B134" s="107">
        <f t="shared" ref="B134:B197" si="4">B133+28</f>
        <v>42099</v>
      </c>
      <c r="C134" s="6" t="s">
        <v>6</v>
      </c>
      <c r="D134" s="108">
        <f t="shared" ref="D134:D197" si="5">D133+28</f>
        <v>42126</v>
      </c>
    </row>
    <row r="135" spans="2:4" ht="18" customHeight="1" x14ac:dyDescent="0.15">
      <c r="B135" s="107">
        <f t="shared" si="4"/>
        <v>42127</v>
      </c>
      <c r="C135" s="6" t="s">
        <v>6</v>
      </c>
      <c r="D135" s="108">
        <f t="shared" si="5"/>
        <v>42154</v>
      </c>
    </row>
    <row r="136" spans="2:4" ht="18" customHeight="1" x14ac:dyDescent="0.15">
      <c r="B136" s="107">
        <f t="shared" si="4"/>
        <v>42155</v>
      </c>
      <c r="C136" s="6" t="s">
        <v>6</v>
      </c>
      <c r="D136" s="108">
        <f t="shared" si="5"/>
        <v>42182</v>
      </c>
    </row>
    <row r="137" spans="2:4" ht="18" customHeight="1" x14ac:dyDescent="0.15">
      <c r="B137" s="107">
        <f t="shared" si="4"/>
        <v>42183</v>
      </c>
      <c r="C137" s="6" t="s">
        <v>6</v>
      </c>
      <c r="D137" s="108">
        <f t="shared" si="5"/>
        <v>42210</v>
      </c>
    </row>
    <row r="138" spans="2:4" ht="18" customHeight="1" x14ac:dyDescent="0.15">
      <c r="B138" s="107">
        <f t="shared" si="4"/>
        <v>42211</v>
      </c>
      <c r="C138" s="6" t="s">
        <v>6</v>
      </c>
      <c r="D138" s="108">
        <f t="shared" si="5"/>
        <v>42238</v>
      </c>
    </row>
    <row r="139" spans="2:4" ht="18" customHeight="1" x14ac:dyDescent="0.15">
      <c r="B139" s="107">
        <f t="shared" si="4"/>
        <v>42239</v>
      </c>
      <c r="C139" s="6" t="s">
        <v>6</v>
      </c>
      <c r="D139" s="108">
        <f t="shared" si="5"/>
        <v>42266</v>
      </c>
    </row>
    <row r="140" spans="2:4" ht="18" customHeight="1" x14ac:dyDescent="0.15">
      <c r="B140" s="107">
        <f t="shared" si="4"/>
        <v>42267</v>
      </c>
      <c r="C140" s="6" t="s">
        <v>6</v>
      </c>
      <c r="D140" s="108">
        <f t="shared" si="5"/>
        <v>42294</v>
      </c>
    </row>
    <row r="141" spans="2:4" ht="18" customHeight="1" x14ac:dyDescent="0.15">
      <c r="B141" s="107">
        <f t="shared" si="4"/>
        <v>42295</v>
      </c>
      <c r="C141" s="6" t="s">
        <v>6</v>
      </c>
      <c r="D141" s="108">
        <f t="shared" si="5"/>
        <v>42322</v>
      </c>
    </row>
    <row r="142" spans="2:4" ht="18" customHeight="1" x14ac:dyDescent="0.15">
      <c r="B142" s="107">
        <f t="shared" si="4"/>
        <v>42323</v>
      </c>
      <c r="C142" s="6" t="s">
        <v>6</v>
      </c>
      <c r="D142" s="108">
        <f t="shared" si="5"/>
        <v>42350</v>
      </c>
    </row>
    <row r="143" spans="2:4" ht="18" customHeight="1" x14ac:dyDescent="0.15">
      <c r="B143" s="107">
        <f t="shared" si="4"/>
        <v>42351</v>
      </c>
      <c r="C143" s="6" t="s">
        <v>6</v>
      </c>
      <c r="D143" s="108">
        <f t="shared" si="5"/>
        <v>42378</v>
      </c>
    </row>
    <row r="144" spans="2:4" ht="18" customHeight="1" x14ac:dyDescent="0.15">
      <c r="B144" s="107">
        <f t="shared" si="4"/>
        <v>42379</v>
      </c>
      <c r="C144" s="6" t="s">
        <v>6</v>
      </c>
      <c r="D144" s="108">
        <f t="shared" si="5"/>
        <v>42406</v>
      </c>
    </row>
    <row r="145" spans="2:4" ht="18" customHeight="1" x14ac:dyDescent="0.15">
      <c r="B145" s="107">
        <f t="shared" si="4"/>
        <v>42407</v>
      </c>
      <c r="C145" s="6" t="s">
        <v>6</v>
      </c>
      <c r="D145" s="108">
        <f t="shared" si="5"/>
        <v>42434</v>
      </c>
    </row>
    <row r="146" spans="2:4" ht="18" customHeight="1" x14ac:dyDescent="0.15">
      <c r="B146" s="107">
        <f t="shared" si="4"/>
        <v>42435</v>
      </c>
      <c r="C146" s="6" t="s">
        <v>6</v>
      </c>
      <c r="D146" s="108">
        <f t="shared" si="5"/>
        <v>42462</v>
      </c>
    </row>
    <row r="147" spans="2:4" ht="18" customHeight="1" x14ac:dyDescent="0.15">
      <c r="B147" s="107">
        <f t="shared" si="4"/>
        <v>42463</v>
      </c>
      <c r="C147" s="6" t="s">
        <v>6</v>
      </c>
      <c r="D147" s="108">
        <f t="shared" si="5"/>
        <v>42490</v>
      </c>
    </row>
    <row r="148" spans="2:4" ht="18" customHeight="1" x14ac:dyDescent="0.15">
      <c r="B148" s="107">
        <f t="shared" si="4"/>
        <v>42491</v>
      </c>
      <c r="C148" s="6" t="s">
        <v>6</v>
      </c>
      <c r="D148" s="108">
        <f t="shared" si="5"/>
        <v>42518</v>
      </c>
    </row>
    <row r="149" spans="2:4" ht="18" customHeight="1" x14ac:dyDescent="0.15">
      <c r="B149" s="107">
        <f t="shared" si="4"/>
        <v>42519</v>
      </c>
      <c r="C149" s="6" t="s">
        <v>6</v>
      </c>
      <c r="D149" s="108">
        <f t="shared" si="5"/>
        <v>42546</v>
      </c>
    </row>
    <row r="150" spans="2:4" ht="18" customHeight="1" x14ac:dyDescent="0.15">
      <c r="B150" s="107">
        <f t="shared" si="4"/>
        <v>42547</v>
      </c>
      <c r="C150" s="6" t="s">
        <v>6</v>
      </c>
      <c r="D150" s="108">
        <f t="shared" si="5"/>
        <v>42574</v>
      </c>
    </row>
    <row r="151" spans="2:4" ht="18" customHeight="1" x14ac:dyDescent="0.15">
      <c r="B151" s="107">
        <f t="shared" si="4"/>
        <v>42575</v>
      </c>
      <c r="C151" s="6" t="s">
        <v>6</v>
      </c>
      <c r="D151" s="108">
        <f t="shared" si="5"/>
        <v>42602</v>
      </c>
    </row>
    <row r="152" spans="2:4" ht="18" customHeight="1" x14ac:dyDescent="0.15">
      <c r="B152" s="107">
        <f t="shared" si="4"/>
        <v>42603</v>
      </c>
      <c r="C152" s="6" t="s">
        <v>6</v>
      </c>
      <c r="D152" s="108">
        <f t="shared" si="5"/>
        <v>42630</v>
      </c>
    </row>
    <row r="153" spans="2:4" ht="18" customHeight="1" x14ac:dyDescent="0.15">
      <c r="B153" s="107">
        <f t="shared" si="4"/>
        <v>42631</v>
      </c>
      <c r="C153" s="6" t="s">
        <v>6</v>
      </c>
      <c r="D153" s="108">
        <f t="shared" si="5"/>
        <v>42658</v>
      </c>
    </row>
    <row r="154" spans="2:4" ht="18" customHeight="1" x14ac:dyDescent="0.15">
      <c r="B154" s="107">
        <f t="shared" si="4"/>
        <v>42659</v>
      </c>
      <c r="C154" s="6" t="s">
        <v>6</v>
      </c>
      <c r="D154" s="108">
        <f t="shared" si="5"/>
        <v>42686</v>
      </c>
    </row>
    <row r="155" spans="2:4" ht="18" customHeight="1" x14ac:dyDescent="0.15">
      <c r="B155" s="107">
        <f t="shared" si="4"/>
        <v>42687</v>
      </c>
      <c r="C155" s="6" t="s">
        <v>6</v>
      </c>
      <c r="D155" s="108">
        <f t="shared" si="5"/>
        <v>42714</v>
      </c>
    </row>
    <row r="156" spans="2:4" ht="18" customHeight="1" x14ac:dyDescent="0.15">
      <c r="B156" s="107">
        <f t="shared" si="4"/>
        <v>42715</v>
      </c>
      <c r="C156" s="6" t="s">
        <v>6</v>
      </c>
      <c r="D156" s="108">
        <f t="shared" si="5"/>
        <v>42742</v>
      </c>
    </row>
    <row r="157" spans="2:4" ht="18" customHeight="1" x14ac:dyDescent="0.15">
      <c r="B157" s="107">
        <f t="shared" si="4"/>
        <v>42743</v>
      </c>
      <c r="C157" s="6" t="s">
        <v>6</v>
      </c>
      <c r="D157" s="108">
        <f t="shared" si="5"/>
        <v>42770</v>
      </c>
    </row>
    <row r="158" spans="2:4" ht="18" customHeight="1" x14ac:dyDescent="0.15">
      <c r="B158" s="107">
        <f t="shared" si="4"/>
        <v>42771</v>
      </c>
      <c r="C158" s="6" t="s">
        <v>6</v>
      </c>
      <c r="D158" s="108">
        <f t="shared" si="5"/>
        <v>42798</v>
      </c>
    </row>
    <row r="159" spans="2:4" ht="18" customHeight="1" x14ac:dyDescent="0.15">
      <c r="B159" s="107">
        <f t="shared" si="4"/>
        <v>42799</v>
      </c>
      <c r="C159" s="6" t="s">
        <v>6</v>
      </c>
      <c r="D159" s="108">
        <f t="shared" si="5"/>
        <v>42826</v>
      </c>
    </row>
    <row r="160" spans="2:4" ht="18" customHeight="1" x14ac:dyDescent="0.15">
      <c r="B160" s="107">
        <f t="shared" si="4"/>
        <v>42827</v>
      </c>
      <c r="C160" s="6" t="s">
        <v>6</v>
      </c>
      <c r="D160" s="108">
        <f t="shared" si="5"/>
        <v>42854</v>
      </c>
    </row>
    <row r="161" spans="2:4" ht="18" customHeight="1" x14ac:dyDescent="0.15">
      <c r="B161" s="107">
        <f t="shared" si="4"/>
        <v>42855</v>
      </c>
      <c r="C161" s="6" t="s">
        <v>6</v>
      </c>
      <c r="D161" s="108">
        <f t="shared" si="5"/>
        <v>42882</v>
      </c>
    </row>
    <row r="162" spans="2:4" ht="18" customHeight="1" x14ac:dyDescent="0.15">
      <c r="B162" s="107">
        <f t="shared" si="4"/>
        <v>42883</v>
      </c>
      <c r="C162" s="6" t="s">
        <v>6</v>
      </c>
      <c r="D162" s="108">
        <f t="shared" si="5"/>
        <v>42910</v>
      </c>
    </row>
    <row r="163" spans="2:4" ht="18" customHeight="1" x14ac:dyDescent="0.15">
      <c r="B163" s="107">
        <f t="shared" si="4"/>
        <v>42911</v>
      </c>
      <c r="C163" s="6" t="s">
        <v>6</v>
      </c>
      <c r="D163" s="108">
        <f t="shared" si="5"/>
        <v>42938</v>
      </c>
    </row>
    <row r="164" spans="2:4" ht="18" customHeight="1" x14ac:dyDescent="0.15">
      <c r="B164" s="107">
        <f t="shared" si="4"/>
        <v>42939</v>
      </c>
      <c r="C164" s="6" t="s">
        <v>6</v>
      </c>
      <c r="D164" s="108">
        <f t="shared" si="5"/>
        <v>42966</v>
      </c>
    </row>
    <row r="165" spans="2:4" ht="18" customHeight="1" x14ac:dyDescent="0.15">
      <c r="B165" s="107">
        <f t="shared" si="4"/>
        <v>42967</v>
      </c>
      <c r="C165" s="6" t="s">
        <v>6</v>
      </c>
      <c r="D165" s="108">
        <f t="shared" si="5"/>
        <v>42994</v>
      </c>
    </row>
    <row r="166" spans="2:4" ht="18" customHeight="1" x14ac:dyDescent="0.15">
      <c r="B166" s="107">
        <f t="shared" si="4"/>
        <v>42995</v>
      </c>
      <c r="C166" s="6" t="s">
        <v>6</v>
      </c>
      <c r="D166" s="108">
        <f t="shared" si="5"/>
        <v>43022</v>
      </c>
    </row>
    <row r="167" spans="2:4" ht="18" customHeight="1" x14ac:dyDescent="0.15">
      <c r="B167" s="107">
        <f t="shared" si="4"/>
        <v>43023</v>
      </c>
      <c r="C167" s="6" t="s">
        <v>6</v>
      </c>
      <c r="D167" s="108">
        <f t="shared" si="5"/>
        <v>43050</v>
      </c>
    </row>
    <row r="168" spans="2:4" ht="18" customHeight="1" x14ac:dyDescent="0.15">
      <c r="B168" s="107">
        <f t="shared" si="4"/>
        <v>43051</v>
      </c>
      <c r="C168" s="6" t="s">
        <v>6</v>
      </c>
      <c r="D168" s="108">
        <f t="shared" si="5"/>
        <v>43078</v>
      </c>
    </row>
    <row r="169" spans="2:4" ht="18" customHeight="1" x14ac:dyDescent="0.15">
      <c r="B169" s="107">
        <f t="shared" si="4"/>
        <v>43079</v>
      </c>
      <c r="C169" s="6" t="s">
        <v>6</v>
      </c>
      <c r="D169" s="108">
        <f t="shared" si="5"/>
        <v>43106</v>
      </c>
    </row>
    <row r="170" spans="2:4" ht="18" customHeight="1" x14ac:dyDescent="0.15">
      <c r="B170" s="107">
        <f t="shared" si="4"/>
        <v>43107</v>
      </c>
      <c r="C170" s="6" t="s">
        <v>6</v>
      </c>
      <c r="D170" s="108">
        <f t="shared" si="5"/>
        <v>43134</v>
      </c>
    </row>
    <row r="171" spans="2:4" ht="18" customHeight="1" x14ac:dyDescent="0.15">
      <c r="B171" s="107">
        <f t="shared" si="4"/>
        <v>43135</v>
      </c>
      <c r="C171" s="6" t="s">
        <v>6</v>
      </c>
      <c r="D171" s="108">
        <f t="shared" si="5"/>
        <v>43162</v>
      </c>
    </row>
    <row r="172" spans="2:4" ht="18" customHeight="1" x14ac:dyDescent="0.15">
      <c r="B172" s="107">
        <f t="shared" si="4"/>
        <v>43163</v>
      </c>
      <c r="C172" s="6" t="s">
        <v>6</v>
      </c>
      <c r="D172" s="108">
        <f t="shared" si="5"/>
        <v>43190</v>
      </c>
    </row>
    <row r="173" spans="2:4" ht="18" customHeight="1" x14ac:dyDescent="0.15">
      <c r="B173" s="107">
        <f t="shared" si="4"/>
        <v>43191</v>
      </c>
      <c r="C173" s="6" t="s">
        <v>6</v>
      </c>
      <c r="D173" s="108">
        <f t="shared" si="5"/>
        <v>43218</v>
      </c>
    </row>
    <row r="174" spans="2:4" ht="18" customHeight="1" x14ac:dyDescent="0.15">
      <c r="B174" s="107">
        <f t="shared" si="4"/>
        <v>43219</v>
      </c>
      <c r="C174" s="6" t="s">
        <v>6</v>
      </c>
      <c r="D174" s="108">
        <f t="shared" si="5"/>
        <v>43246</v>
      </c>
    </row>
    <row r="175" spans="2:4" ht="18" customHeight="1" x14ac:dyDescent="0.15">
      <c r="B175" s="107">
        <f t="shared" si="4"/>
        <v>43247</v>
      </c>
      <c r="C175" s="6" t="s">
        <v>6</v>
      </c>
      <c r="D175" s="108">
        <f t="shared" si="5"/>
        <v>43274</v>
      </c>
    </row>
    <row r="176" spans="2:4" ht="18" customHeight="1" x14ac:dyDescent="0.15">
      <c r="B176" s="107">
        <f t="shared" si="4"/>
        <v>43275</v>
      </c>
      <c r="C176" s="6" t="s">
        <v>6</v>
      </c>
      <c r="D176" s="108">
        <f t="shared" si="5"/>
        <v>43302</v>
      </c>
    </row>
    <row r="177" spans="2:4" ht="18" customHeight="1" x14ac:dyDescent="0.15">
      <c r="B177" s="107">
        <f t="shared" si="4"/>
        <v>43303</v>
      </c>
      <c r="C177" s="6" t="s">
        <v>6</v>
      </c>
      <c r="D177" s="108">
        <f t="shared" si="5"/>
        <v>43330</v>
      </c>
    </row>
    <row r="178" spans="2:4" ht="18" customHeight="1" x14ac:dyDescent="0.15">
      <c r="B178" s="107">
        <f t="shared" si="4"/>
        <v>43331</v>
      </c>
      <c r="C178" s="6" t="s">
        <v>6</v>
      </c>
      <c r="D178" s="108">
        <f t="shared" si="5"/>
        <v>43358</v>
      </c>
    </row>
    <row r="179" spans="2:4" ht="18" customHeight="1" x14ac:dyDescent="0.15">
      <c r="B179" s="107">
        <f t="shared" si="4"/>
        <v>43359</v>
      </c>
      <c r="C179" s="6" t="s">
        <v>6</v>
      </c>
      <c r="D179" s="108">
        <f t="shared" si="5"/>
        <v>43386</v>
      </c>
    </row>
    <row r="180" spans="2:4" ht="18" customHeight="1" x14ac:dyDescent="0.15">
      <c r="B180" s="107">
        <f t="shared" si="4"/>
        <v>43387</v>
      </c>
      <c r="C180" s="6" t="s">
        <v>6</v>
      </c>
      <c r="D180" s="108">
        <f t="shared" si="5"/>
        <v>43414</v>
      </c>
    </row>
    <row r="181" spans="2:4" ht="18" customHeight="1" x14ac:dyDescent="0.15">
      <c r="B181" s="107">
        <f t="shared" si="4"/>
        <v>43415</v>
      </c>
      <c r="C181" s="6" t="s">
        <v>6</v>
      </c>
      <c r="D181" s="108">
        <f t="shared" si="5"/>
        <v>43442</v>
      </c>
    </row>
    <row r="182" spans="2:4" ht="18" customHeight="1" x14ac:dyDescent="0.15">
      <c r="B182" s="107">
        <f t="shared" si="4"/>
        <v>43443</v>
      </c>
      <c r="C182" s="6" t="s">
        <v>6</v>
      </c>
      <c r="D182" s="108">
        <f t="shared" si="5"/>
        <v>43470</v>
      </c>
    </row>
    <row r="183" spans="2:4" ht="18" customHeight="1" x14ac:dyDescent="0.15">
      <c r="B183" s="107">
        <f t="shared" si="4"/>
        <v>43471</v>
      </c>
      <c r="C183" s="6" t="s">
        <v>6</v>
      </c>
      <c r="D183" s="108">
        <f t="shared" si="5"/>
        <v>43498</v>
      </c>
    </row>
    <row r="184" spans="2:4" ht="18" customHeight="1" x14ac:dyDescent="0.15">
      <c r="B184" s="107">
        <f t="shared" si="4"/>
        <v>43499</v>
      </c>
      <c r="C184" s="6" t="s">
        <v>6</v>
      </c>
      <c r="D184" s="108">
        <f t="shared" si="5"/>
        <v>43526</v>
      </c>
    </row>
    <row r="185" spans="2:4" ht="18" customHeight="1" x14ac:dyDescent="0.15">
      <c r="B185" s="107">
        <f t="shared" si="4"/>
        <v>43527</v>
      </c>
      <c r="C185" s="6" t="s">
        <v>6</v>
      </c>
      <c r="D185" s="108">
        <f t="shared" si="5"/>
        <v>43554</v>
      </c>
    </row>
    <row r="186" spans="2:4" ht="18" customHeight="1" x14ac:dyDescent="0.15">
      <c r="B186" s="107">
        <f t="shared" si="4"/>
        <v>43555</v>
      </c>
      <c r="C186" s="6" t="s">
        <v>6</v>
      </c>
      <c r="D186" s="108">
        <f t="shared" si="5"/>
        <v>43582</v>
      </c>
    </row>
    <row r="187" spans="2:4" ht="18" customHeight="1" x14ac:dyDescent="0.15">
      <c r="B187" s="107">
        <f t="shared" si="4"/>
        <v>43583</v>
      </c>
      <c r="C187" s="6" t="s">
        <v>6</v>
      </c>
      <c r="D187" s="108">
        <f t="shared" si="5"/>
        <v>43610</v>
      </c>
    </row>
    <row r="188" spans="2:4" ht="18" customHeight="1" x14ac:dyDescent="0.15">
      <c r="B188" s="107">
        <f t="shared" si="4"/>
        <v>43611</v>
      </c>
      <c r="C188" s="6" t="s">
        <v>6</v>
      </c>
      <c r="D188" s="108">
        <f t="shared" si="5"/>
        <v>43638</v>
      </c>
    </row>
    <row r="189" spans="2:4" ht="18" customHeight="1" x14ac:dyDescent="0.15">
      <c r="B189" s="107">
        <f t="shared" si="4"/>
        <v>43639</v>
      </c>
      <c r="C189" s="6" t="s">
        <v>6</v>
      </c>
      <c r="D189" s="108">
        <f t="shared" si="5"/>
        <v>43666</v>
      </c>
    </row>
    <row r="190" spans="2:4" ht="18" customHeight="1" x14ac:dyDescent="0.15">
      <c r="B190" s="107">
        <f t="shared" si="4"/>
        <v>43667</v>
      </c>
      <c r="C190" s="6" t="s">
        <v>6</v>
      </c>
      <c r="D190" s="108">
        <f t="shared" si="5"/>
        <v>43694</v>
      </c>
    </row>
    <row r="191" spans="2:4" ht="18" customHeight="1" x14ac:dyDescent="0.15">
      <c r="B191" s="107">
        <f t="shared" si="4"/>
        <v>43695</v>
      </c>
      <c r="C191" s="6" t="s">
        <v>6</v>
      </c>
      <c r="D191" s="108">
        <f t="shared" si="5"/>
        <v>43722</v>
      </c>
    </row>
    <row r="192" spans="2:4" ht="18" customHeight="1" x14ac:dyDescent="0.15">
      <c r="B192" s="107">
        <f t="shared" si="4"/>
        <v>43723</v>
      </c>
      <c r="C192" s="6" t="s">
        <v>6</v>
      </c>
      <c r="D192" s="108">
        <f t="shared" si="5"/>
        <v>43750</v>
      </c>
    </row>
    <row r="193" spans="2:4" ht="18" customHeight="1" x14ac:dyDescent="0.15">
      <c r="B193" s="107">
        <f t="shared" si="4"/>
        <v>43751</v>
      </c>
      <c r="C193" s="6" t="s">
        <v>6</v>
      </c>
      <c r="D193" s="108">
        <f t="shared" si="5"/>
        <v>43778</v>
      </c>
    </row>
    <row r="194" spans="2:4" ht="18" customHeight="1" x14ac:dyDescent="0.15">
      <c r="B194" s="107">
        <f t="shared" si="4"/>
        <v>43779</v>
      </c>
      <c r="C194" s="6" t="s">
        <v>6</v>
      </c>
      <c r="D194" s="108">
        <f t="shared" si="5"/>
        <v>43806</v>
      </c>
    </row>
    <row r="195" spans="2:4" ht="18" customHeight="1" x14ac:dyDescent="0.15">
      <c r="B195" s="107">
        <f t="shared" si="4"/>
        <v>43807</v>
      </c>
      <c r="C195" s="6" t="s">
        <v>6</v>
      </c>
      <c r="D195" s="108">
        <f t="shared" si="5"/>
        <v>43834</v>
      </c>
    </row>
    <row r="196" spans="2:4" ht="18" customHeight="1" x14ac:dyDescent="0.15">
      <c r="B196" s="107">
        <f t="shared" si="4"/>
        <v>43835</v>
      </c>
      <c r="C196" s="6" t="s">
        <v>6</v>
      </c>
      <c r="D196" s="108">
        <f t="shared" si="5"/>
        <v>43862</v>
      </c>
    </row>
    <row r="197" spans="2:4" ht="18" customHeight="1" x14ac:dyDescent="0.15">
      <c r="B197" s="107">
        <f t="shared" si="4"/>
        <v>43863</v>
      </c>
      <c r="C197" s="6" t="s">
        <v>6</v>
      </c>
      <c r="D197" s="108">
        <f t="shared" si="5"/>
        <v>43890</v>
      </c>
    </row>
    <row r="198" spans="2:4" ht="18" customHeight="1" x14ac:dyDescent="0.15">
      <c r="B198" s="107">
        <f t="shared" ref="B198:B261" si="6">B197+28</f>
        <v>43891</v>
      </c>
      <c r="C198" s="6" t="s">
        <v>6</v>
      </c>
      <c r="D198" s="108">
        <f t="shared" ref="D198:D261" si="7">D197+28</f>
        <v>43918</v>
      </c>
    </row>
    <row r="199" spans="2:4" ht="18" customHeight="1" x14ac:dyDescent="0.15">
      <c r="B199" s="107">
        <f t="shared" si="6"/>
        <v>43919</v>
      </c>
      <c r="C199" s="6" t="s">
        <v>6</v>
      </c>
      <c r="D199" s="108">
        <f t="shared" si="7"/>
        <v>43946</v>
      </c>
    </row>
    <row r="200" spans="2:4" ht="18" customHeight="1" x14ac:dyDescent="0.15">
      <c r="B200" s="107">
        <f t="shared" si="6"/>
        <v>43947</v>
      </c>
      <c r="C200" s="6" t="s">
        <v>6</v>
      </c>
      <c r="D200" s="108">
        <f t="shared" si="7"/>
        <v>43974</v>
      </c>
    </row>
    <row r="201" spans="2:4" ht="18" customHeight="1" x14ac:dyDescent="0.15">
      <c r="B201" s="107">
        <f t="shared" si="6"/>
        <v>43975</v>
      </c>
      <c r="C201" s="6" t="s">
        <v>6</v>
      </c>
      <c r="D201" s="108">
        <f t="shared" si="7"/>
        <v>44002</v>
      </c>
    </row>
    <row r="202" spans="2:4" ht="18" customHeight="1" x14ac:dyDescent="0.15">
      <c r="B202" s="107">
        <f t="shared" si="6"/>
        <v>44003</v>
      </c>
      <c r="C202" s="6" t="s">
        <v>6</v>
      </c>
      <c r="D202" s="108">
        <f t="shared" si="7"/>
        <v>44030</v>
      </c>
    </row>
    <row r="203" spans="2:4" ht="18" customHeight="1" x14ac:dyDescent="0.15">
      <c r="B203" s="107">
        <f t="shared" si="6"/>
        <v>44031</v>
      </c>
      <c r="C203" s="6" t="s">
        <v>6</v>
      </c>
      <c r="D203" s="108">
        <f t="shared" si="7"/>
        <v>44058</v>
      </c>
    </row>
    <row r="204" spans="2:4" ht="18" customHeight="1" x14ac:dyDescent="0.15">
      <c r="B204" s="107">
        <f t="shared" si="6"/>
        <v>44059</v>
      </c>
      <c r="C204" s="6" t="s">
        <v>6</v>
      </c>
      <c r="D204" s="108">
        <f t="shared" si="7"/>
        <v>44086</v>
      </c>
    </row>
    <row r="205" spans="2:4" ht="18" customHeight="1" x14ac:dyDescent="0.15">
      <c r="B205" s="107">
        <f t="shared" si="6"/>
        <v>44087</v>
      </c>
      <c r="C205" s="6" t="s">
        <v>6</v>
      </c>
      <c r="D205" s="108">
        <f t="shared" si="7"/>
        <v>44114</v>
      </c>
    </row>
    <row r="206" spans="2:4" ht="18" customHeight="1" x14ac:dyDescent="0.15">
      <c r="B206" s="107">
        <f t="shared" si="6"/>
        <v>44115</v>
      </c>
      <c r="C206" s="6" t="s">
        <v>6</v>
      </c>
      <c r="D206" s="108">
        <f t="shared" si="7"/>
        <v>44142</v>
      </c>
    </row>
    <row r="207" spans="2:4" ht="18" customHeight="1" x14ac:dyDescent="0.15">
      <c r="B207" s="107">
        <f t="shared" si="6"/>
        <v>44143</v>
      </c>
      <c r="C207" s="6" t="s">
        <v>6</v>
      </c>
      <c r="D207" s="108">
        <f t="shared" si="7"/>
        <v>44170</v>
      </c>
    </row>
    <row r="208" spans="2:4" ht="18" customHeight="1" x14ac:dyDescent="0.15">
      <c r="B208" s="107">
        <f t="shared" si="6"/>
        <v>44171</v>
      </c>
      <c r="C208" s="6" t="s">
        <v>6</v>
      </c>
      <c r="D208" s="108">
        <f t="shared" si="7"/>
        <v>44198</v>
      </c>
    </row>
    <row r="209" spans="2:4" ht="18" customHeight="1" x14ac:dyDescent="0.15">
      <c r="B209" s="107">
        <f t="shared" si="6"/>
        <v>44199</v>
      </c>
      <c r="C209" s="6" t="s">
        <v>6</v>
      </c>
      <c r="D209" s="108">
        <f t="shared" si="7"/>
        <v>44226</v>
      </c>
    </row>
    <row r="210" spans="2:4" ht="18" customHeight="1" x14ac:dyDescent="0.15">
      <c r="B210" s="107">
        <f t="shared" si="6"/>
        <v>44227</v>
      </c>
      <c r="C210" s="6" t="s">
        <v>6</v>
      </c>
      <c r="D210" s="108">
        <f t="shared" si="7"/>
        <v>44254</v>
      </c>
    </row>
    <row r="211" spans="2:4" ht="18" customHeight="1" x14ac:dyDescent="0.15">
      <c r="B211" s="107">
        <f t="shared" si="6"/>
        <v>44255</v>
      </c>
      <c r="C211" s="6" t="s">
        <v>6</v>
      </c>
      <c r="D211" s="108">
        <f t="shared" si="7"/>
        <v>44282</v>
      </c>
    </row>
    <row r="212" spans="2:4" ht="18" customHeight="1" x14ac:dyDescent="0.15">
      <c r="B212" s="107">
        <f t="shared" si="6"/>
        <v>44283</v>
      </c>
      <c r="C212" s="6" t="s">
        <v>6</v>
      </c>
      <c r="D212" s="108">
        <f t="shared" si="7"/>
        <v>44310</v>
      </c>
    </row>
    <row r="213" spans="2:4" ht="18" customHeight="1" x14ac:dyDescent="0.15">
      <c r="B213" s="107">
        <f t="shared" si="6"/>
        <v>44311</v>
      </c>
      <c r="C213" s="6" t="s">
        <v>6</v>
      </c>
      <c r="D213" s="108">
        <f t="shared" si="7"/>
        <v>44338</v>
      </c>
    </row>
    <row r="214" spans="2:4" ht="18" customHeight="1" x14ac:dyDescent="0.15">
      <c r="B214" s="107">
        <f t="shared" si="6"/>
        <v>44339</v>
      </c>
      <c r="C214" s="6" t="s">
        <v>6</v>
      </c>
      <c r="D214" s="108">
        <f t="shared" si="7"/>
        <v>44366</v>
      </c>
    </row>
    <row r="215" spans="2:4" ht="18" customHeight="1" x14ac:dyDescent="0.15">
      <c r="B215" s="107">
        <f t="shared" si="6"/>
        <v>44367</v>
      </c>
      <c r="C215" s="6" t="s">
        <v>6</v>
      </c>
      <c r="D215" s="108">
        <f t="shared" si="7"/>
        <v>44394</v>
      </c>
    </row>
    <row r="216" spans="2:4" ht="18" customHeight="1" x14ac:dyDescent="0.15">
      <c r="B216" s="107">
        <f t="shared" si="6"/>
        <v>44395</v>
      </c>
      <c r="C216" s="6" t="s">
        <v>6</v>
      </c>
      <c r="D216" s="108">
        <f t="shared" si="7"/>
        <v>44422</v>
      </c>
    </row>
    <row r="217" spans="2:4" ht="18" customHeight="1" x14ac:dyDescent="0.15">
      <c r="B217" s="107">
        <f t="shared" si="6"/>
        <v>44423</v>
      </c>
      <c r="C217" s="6" t="s">
        <v>6</v>
      </c>
      <c r="D217" s="108">
        <f t="shared" si="7"/>
        <v>44450</v>
      </c>
    </row>
    <row r="218" spans="2:4" ht="18" customHeight="1" x14ac:dyDescent="0.15">
      <c r="B218" s="107">
        <f t="shared" si="6"/>
        <v>44451</v>
      </c>
      <c r="C218" s="6" t="s">
        <v>6</v>
      </c>
      <c r="D218" s="108">
        <f t="shared" si="7"/>
        <v>44478</v>
      </c>
    </row>
    <row r="219" spans="2:4" ht="18" customHeight="1" x14ac:dyDescent="0.15">
      <c r="B219" s="107">
        <f t="shared" si="6"/>
        <v>44479</v>
      </c>
      <c r="C219" s="6" t="s">
        <v>6</v>
      </c>
      <c r="D219" s="108">
        <f t="shared" si="7"/>
        <v>44506</v>
      </c>
    </row>
    <row r="220" spans="2:4" ht="18" customHeight="1" x14ac:dyDescent="0.15">
      <c r="B220" s="107">
        <f t="shared" si="6"/>
        <v>44507</v>
      </c>
      <c r="C220" s="6" t="s">
        <v>6</v>
      </c>
      <c r="D220" s="108">
        <f t="shared" si="7"/>
        <v>44534</v>
      </c>
    </row>
    <row r="221" spans="2:4" ht="18" customHeight="1" x14ac:dyDescent="0.15">
      <c r="B221" s="107">
        <f t="shared" si="6"/>
        <v>44535</v>
      </c>
      <c r="C221" s="6" t="s">
        <v>6</v>
      </c>
      <c r="D221" s="108">
        <f t="shared" si="7"/>
        <v>44562</v>
      </c>
    </row>
    <row r="222" spans="2:4" ht="18" customHeight="1" x14ac:dyDescent="0.15">
      <c r="B222" s="107">
        <f t="shared" si="6"/>
        <v>44563</v>
      </c>
      <c r="C222" s="6" t="s">
        <v>6</v>
      </c>
      <c r="D222" s="108">
        <f t="shared" si="7"/>
        <v>44590</v>
      </c>
    </row>
    <row r="223" spans="2:4" ht="18" customHeight="1" x14ac:dyDescent="0.15">
      <c r="B223" s="107">
        <f t="shared" si="6"/>
        <v>44591</v>
      </c>
      <c r="C223" s="6" t="s">
        <v>6</v>
      </c>
      <c r="D223" s="108">
        <f t="shared" si="7"/>
        <v>44618</v>
      </c>
    </row>
    <row r="224" spans="2:4" ht="18" customHeight="1" x14ac:dyDescent="0.15">
      <c r="B224" s="107">
        <f t="shared" si="6"/>
        <v>44619</v>
      </c>
      <c r="C224" s="6" t="s">
        <v>6</v>
      </c>
      <c r="D224" s="108">
        <f t="shared" si="7"/>
        <v>44646</v>
      </c>
    </row>
    <row r="225" spans="2:4" ht="18" customHeight="1" x14ac:dyDescent="0.15">
      <c r="B225" s="107">
        <f t="shared" si="6"/>
        <v>44647</v>
      </c>
      <c r="C225" s="6" t="s">
        <v>6</v>
      </c>
      <c r="D225" s="108">
        <f t="shared" si="7"/>
        <v>44674</v>
      </c>
    </row>
    <row r="226" spans="2:4" ht="18" customHeight="1" x14ac:dyDescent="0.15">
      <c r="B226" s="107">
        <f t="shared" si="6"/>
        <v>44675</v>
      </c>
      <c r="C226" s="6" t="s">
        <v>6</v>
      </c>
      <c r="D226" s="108">
        <f t="shared" si="7"/>
        <v>44702</v>
      </c>
    </row>
    <row r="227" spans="2:4" ht="18" customHeight="1" x14ac:dyDescent="0.15">
      <c r="B227" s="107">
        <f t="shared" si="6"/>
        <v>44703</v>
      </c>
      <c r="C227" s="6" t="s">
        <v>6</v>
      </c>
      <c r="D227" s="108">
        <f t="shared" si="7"/>
        <v>44730</v>
      </c>
    </row>
    <row r="228" spans="2:4" ht="18" customHeight="1" x14ac:dyDescent="0.15">
      <c r="B228" s="107">
        <f t="shared" si="6"/>
        <v>44731</v>
      </c>
      <c r="C228" s="6" t="s">
        <v>6</v>
      </c>
      <c r="D228" s="108">
        <f t="shared" si="7"/>
        <v>44758</v>
      </c>
    </row>
    <row r="229" spans="2:4" ht="18" customHeight="1" x14ac:dyDescent="0.15">
      <c r="B229" s="107">
        <f t="shared" si="6"/>
        <v>44759</v>
      </c>
      <c r="C229" s="6" t="s">
        <v>6</v>
      </c>
      <c r="D229" s="108">
        <f t="shared" si="7"/>
        <v>44786</v>
      </c>
    </row>
    <row r="230" spans="2:4" ht="18" customHeight="1" x14ac:dyDescent="0.15">
      <c r="B230" s="107">
        <f t="shared" si="6"/>
        <v>44787</v>
      </c>
      <c r="C230" s="6" t="s">
        <v>6</v>
      </c>
      <c r="D230" s="108">
        <f t="shared" si="7"/>
        <v>44814</v>
      </c>
    </row>
    <row r="231" spans="2:4" ht="18" customHeight="1" x14ac:dyDescent="0.15">
      <c r="B231" s="107">
        <f t="shared" si="6"/>
        <v>44815</v>
      </c>
      <c r="C231" s="6" t="s">
        <v>6</v>
      </c>
      <c r="D231" s="108">
        <f t="shared" si="7"/>
        <v>44842</v>
      </c>
    </row>
    <row r="232" spans="2:4" ht="18" customHeight="1" x14ac:dyDescent="0.15">
      <c r="B232" s="107">
        <f t="shared" si="6"/>
        <v>44843</v>
      </c>
      <c r="C232" s="6" t="s">
        <v>6</v>
      </c>
      <c r="D232" s="108">
        <f t="shared" si="7"/>
        <v>44870</v>
      </c>
    </row>
    <row r="233" spans="2:4" ht="18" customHeight="1" x14ac:dyDescent="0.15">
      <c r="B233" s="107">
        <f t="shared" si="6"/>
        <v>44871</v>
      </c>
      <c r="C233" s="6" t="s">
        <v>6</v>
      </c>
      <c r="D233" s="108">
        <f t="shared" si="7"/>
        <v>44898</v>
      </c>
    </row>
    <row r="234" spans="2:4" ht="18" customHeight="1" x14ac:dyDescent="0.15">
      <c r="B234" s="107">
        <f t="shared" si="6"/>
        <v>44899</v>
      </c>
      <c r="C234" s="6" t="s">
        <v>6</v>
      </c>
      <c r="D234" s="108">
        <f t="shared" si="7"/>
        <v>44926</v>
      </c>
    </row>
    <row r="235" spans="2:4" ht="18" customHeight="1" x14ac:dyDescent="0.15">
      <c r="B235" s="107">
        <f t="shared" si="6"/>
        <v>44927</v>
      </c>
      <c r="C235" s="6" t="s">
        <v>6</v>
      </c>
      <c r="D235" s="108">
        <f t="shared" si="7"/>
        <v>44954</v>
      </c>
    </row>
    <row r="236" spans="2:4" ht="18" customHeight="1" x14ac:dyDescent="0.15">
      <c r="B236" s="107">
        <f t="shared" si="6"/>
        <v>44955</v>
      </c>
      <c r="C236" s="6" t="s">
        <v>6</v>
      </c>
      <c r="D236" s="108">
        <f t="shared" si="7"/>
        <v>44982</v>
      </c>
    </row>
    <row r="237" spans="2:4" ht="18" customHeight="1" x14ac:dyDescent="0.15">
      <c r="B237" s="107">
        <f t="shared" si="6"/>
        <v>44983</v>
      </c>
      <c r="C237" s="6" t="s">
        <v>6</v>
      </c>
      <c r="D237" s="108">
        <f t="shared" si="7"/>
        <v>45010</v>
      </c>
    </row>
    <row r="238" spans="2:4" ht="18" customHeight="1" x14ac:dyDescent="0.15">
      <c r="B238" s="107">
        <f t="shared" si="6"/>
        <v>45011</v>
      </c>
      <c r="C238" s="6" t="s">
        <v>6</v>
      </c>
      <c r="D238" s="108">
        <f t="shared" si="7"/>
        <v>45038</v>
      </c>
    </row>
    <row r="239" spans="2:4" ht="18" customHeight="1" x14ac:dyDescent="0.15">
      <c r="B239" s="107">
        <f t="shared" si="6"/>
        <v>45039</v>
      </c>
      <c r="C239" s="6" t="s">
        <v>6</v>
      </c>
      <c r="D239" s="108">
        <f t="shared" si="7"/>
        <v>45066</v>
      </c>
    </row>
    <row r="240" spans="2:4" ht="18" customHeight="1" x14ac:dyDescent="0.15">
      <c r="B240" s="107">
        <f t="shared" si="6"/>
        <v>45067</v>
      </c>
      <c r="C240" s="6" t="s">
        <v>6</v>
      </c>
      <c r="D240" s="108">
        <f t="shared" si="7"/>
        <v>45094</v>
      </c>
    </row>
    <row r="241" spans="2:4" ht="18" customHeight="1" x14ac:dyDescent="0.15">
      <c r="B241" s="107">
        <f t="shared" si="6"/>
        <v>45095</v>
      </c>
      <c r="C241" s="6" t="s">
        <v>6</v>
      </c>
      <c r="D241" s="108">
        <f t="shared" si="7"/>
        <v>45122</v>
      </c>
    </row>
    <row r="242" spans="2:4" ht="18" customHeight="1" x14ac:dyDescent="0.15">
      <c r="B242" s="107">
        <f t="shared" si="6"/>
        <v>45123</v>
      </c>
      <c r="C242" s="6" t="s">
        <v>6</v>
      </c>
      <c r="D242" s="108">
        <f t="shared" si="7"/>
        <v>45150</v>
      </c>
    </row>
    <row r="243" spans="2:4" ht="18" customHeight="1" x14ac:dyDescent="0.15">
      <c r="B243" s="107">
        <f t="shared" si="6"/>
        <v>45151</v>
      </c>
      <c r="C243" s="6" t="s">
        <v>6</v>
      </c>
      <c r="D243" s="108">
        <f t="shared" si="7"/>
        <v>45178</v>
      </c>
    </row>
    <row r="244" spans="2:4" ht="18" customHeight="1" x14ac:dyDescent="0.15">
      <c r="B244" s="107">
        <f t="shared" si="6"/>
        <v>45179</v>
      </c>
      <c r="C244" s="6" t="s">
        <v>6</v>
      </c>
      <c r="D244" s="108">
        <f t="shared" si="7"/>
        <v>45206</v>
      </c>
    </row>
    <row r="245" spans="2:4" ht="18" customHeight="1" x14ac:dyDescent="0.15">
      <c r="B245" s="107">
        <f t="shared" si="6"/>
        <v>45207</v>
      </c>
      <c r="C245" s="6" t="s">
        <v>6</v>
      </c>
      <c r="D245" s="108">
        <f t="shared" si="7"/>
        <v>45234</v>
      </c>
    </row>
    <row r="246" spans="2:4" ht="18" customHeight="1" x14ac:dyDescent="0.15">
      <c r="B246" s="107">
        <f t="shared" si="6"/>
        <v>45235</v>
      </c>
      <c r="C246" s="6" t="s">
        <v>6</v>
      </c>
      <c r="D246" s="108">
        <f t="shared" si="7"/>
        <v>45262</v>
      </c>
    </row>
    <row r="247" spans="2:4" ht="18" customHeight="1" x14ac:dyDescent="0.15">
      <c r="B247" s="107">
        <f t="shared" si="6"/>
        <v>45263</v>
      </c>
      <c r="C247" s="6" t="s">
        <v>6</v>
      </c>
      <c r="D247" s="108">
        <f t="shared" si="7"/>
        <v>45290</v>
      </c>
    </row>
    <row r="248" spans="2:4" ht="18" customHeight="1" x14ac:dyDescent="0.15">
      <c r="B248" s="107">
        <f t="shared" si="6"/>
        <v>45291</v>
      </c>
      <c r="C248" s="6" t="s">
        <v>6</v>
      </c>
      <c r="D248" s="108">
        <f t="shared" si="7"/>
        <v>45318</v>
      </c>
    </row>
    <row r="249" spans="2:4" ht="18" customHeight="1" x14ac:dyDescent="0.15">
      <c r="B249" s="107">
        <f t="shared" si="6"/>
        <v>45319</v>
      </c>
      <c r="C249" s="6" t="s">
        <v>6</v>
      </c>
      <c r="D249" s="108">
        <f t="shared" si="7"/>
        <v>45346</v>
      </c>
    </row>
    <row r="250" spans="2:4" ht="18" customHeight="1" x14ac:dyDescent="0.15">
      <c r="B250" s="107">
        <f t="shared" si="6"/>
        <v>45347</v>
      </c>
      <c r="C250" s="6" t="s">
        <v>6</v>
      </c>
      <c r="D250" s="108">
        <f t="shared" si="7"/>
        <v>45374</v>
      </c>
    </row>
    <row r="251" spans="2:4" ht="18" customHeight="1" x14ac:dyDescent="0.15">
      <c r="B251" s="107">
        <f t="shared" si="6"/>
        <v>45375</v>
      </c>
      <c r="C251" s="6" t="s">
        <v>6</v>
      </c>
      <c r="D251" s="108">
        <f t="shared" si="7"/>
        <v>45402</v>
      </c>
    </row>
    <row r="252" spans="2:4" ht="18" customHeight="1" x14ac:dyDescent="0.15">
      <c r="B252" s="107">
        <f t="shared" si="6"/>
        <v>45403</v>
      </c>
      <c r="C252" s="6" t="s">
        <v>6</v>
      </c>
      <c r="D252" s="108">
        <f t="shared" si="7"/>
        <v>45430</v>
      </c>
    </row>
    <row r="253" spans="2:4" ht="18" customHeight="1" x14ac:dyDescent="0.15">
      <c r="B253" s="107">
        <f t="shared" si="6"/>
        <v>45431</v>
      </c>
      <c r="C253" s="6" t="s">
        <v>6</v>
      </c>
      <c r="D253" s="108">
        <f t="shared" si="7"/>
        <v>45458</v>
      </c>
    </row>
    <row r="254" spans="2:4" ht="18" customHeight="1" x14ac:dyDescent="0.15">
      <c r="B254" s="107">
        <f t="shared" si="6"/>
        <v>45459</v>
      </c>
      <c r="C254" s="6" t="s">
        <v>6</v>
      </c>
      <c r="D254" s="108">
        <f t="shared" si="7"/>
        <v>45486</v>
      </c>
    </row>
    <row r="255" spans="2:4" ht="18" customHeight="1" x14ac:dyDescent="0.15">
      <c r="B255" s="107">
        <f t="shared" si="6"/>
        <v>45487</v>
      </c>
      <c r="C255" s="6" t="s">
        <v>6</v>
      </c>
      <c r="D255" s="108">
        <f t="shared" si="7"/>
        <v>45514</v>
      </c>
    </row>
    <row r="256" spans="2:4" ht="18" customHeight="1" x14ac:dyDescent="0.15">
      <c r="B256" s="107">
        <f t="shared" si="6"/>
        <v>45515</v>
      </c>
      <c r="C256" s="6" t="s">
        <v>6</v>
      </c>
      <c r="D256" s="108">
        <f t="shared" si="7"/>
        <v>45542</v>
      </c>
    </row>
    <row r="257" spans="2:4" ht="18" customHeight="1" x14ac:dyDescent="0.15">
      <c r="B257" s="107">
        <f t="shared" si="6"/>
        <v>45543</v>
      </c>
      <c r="C257" s="6" t="s">
        <v>6</v>
      </c>
      <c r="D257" s="108">
        <f t="shared" si="7"/>
        <v>45570</v>
      </c>
    </row>
    <row r="258" spans="2:4" ht="18" customHeight="1" x14ac:dyDescent="0.15">
      <c r="B258" s="107">
        <f t="shared" si="6"/>
        <v>45571</v>
      </c>
      <c r="C258" s="6" t="s">
        <v>6</v>
      </c>
      <c r="D258" s="108">
        <f t="shared" si="7"/>
        <v>45598</v>
      </c>
    </row>
    <row r="259" spans="2:4" ht="18" customHeight="1" x14ac:dyDescent="0.15">
      <c r="B259" s="107">
        <f t="shared" si="6"/>
        <v>45599</v>
      </c>
      <c r="C259" s="6" t="s">
        <v>6</v>
      </c>
      <c r="D259" s="108">
        <f t="shared" si="7"/>
        <v>45626</v>
      </c>
    </row>
    <row r="260" spans="2:4" ht="18" customHeight="1" x14ac:dyDescent="0.15">
      <c r="B260" s="107">
        <f t="shared" si="6"/>
        <v>45627</v>
      </c>
      <c r="C260" s="6" t="s">
        <v>6</v>
      </c>
      <c r="D260" s="108">
        <f t="shared" si="7"/>
        <v>45654</v>
      </c>
    </row>
    <row r="261" spans="2:4" ht="18" customHeight="1" x14ac:dyDescent="0.15">
      <c r="B261" s="107">
        <f t="shared" si="6"/>
        <v>45655</v>
      </c>
      <c r="C261" s="6" t="s">
        <v>6</v>
      </c>
      <c r="D261" s="108">
        <f t="shared" si="7"/>
        <v>45682</v>
      </c>
    </row>
    <row r="262" spans="2:4" ht="18" customHeight="1" x14ac:dyDescent="0.15">
      <c r="B262" s="107">
        <f t="shared" ref="B262:B325" si="8">B261+28</f>
        <v>45683</v>
      </c>
      <c r="C262" s="6" t="s">
        <v>6</v>
      </c>
      <c r="D262" s="108">
        <f t="shared" ref="D262:D325" si="9">D261+28</f>
        <v>45710</v>
      </c>
    </row>
    <row r="263" spans="2:4" ht="18" customHeight="1" x14ac:dyDescent="0.15">
      <c r="B263" s="107">
        <f t="shared" si="8"/>
        <v>45711</v>
      </c>
      <c r="C263" s="6" t="s">
        <v>6</v>
      </c>
      <c r="D263" s="108">
        <f t="shared" si="9"/>
        <v>45738</v>
      </c>
    </row>
    <row r="264" spans="2:4" ht="18" customHeight="1" x14ac:dyDescent="0.15">
      <c r="B264" s="107">
        <f t="shared" si="8"/>
        <v>45739</v>
      </c>
      <c r="C264" s="6" t="s">
        <v>6</v>
      </c>
      <c r="D264" s="108">
        <f t="shared" si="9"/>
        <v>45766</v>
      </c>
    </row>
    <row r="265" spans="2:4" ht="18" customHeight="1" x14ac:dyDescent="0.15">
      <c r="B265" s="107">
        <f t="shared" si="8"/>
        <v>45767</v>
      </c>
      <c r="C265" s="6" t="s">
        <v>6</v>
      </c>
      <c r="D265" s="108">
        <f t="shared" si="9"/>
        <v>45794</v>
      </c>
    </row>
    <row r="266" spans="2:4" ht="18" customHeight="1" x14ac:dyDescent="0.15">
      <c r="B266" s="107">
        <f t="shared" si="8"/>
        <v>45795</v>
      </c>
      <c r="C266" s="6" t="s">
        <v>6</v>
      </c>
      <c r="D266" s="108">
        <f t="shared" si="9"/>
        <v>45822</v>
      </c>
    </row>
    <row r="267" spans="2:4" ht="18" customHeight="1" x14ac:dyDescent="0.15">
      <c r="B267" s="107">
        <f t="shared" si="8"/>
        <v>45823</v>
      </c>
      <c r="C267" s="6" t="s">
        <v>6</v>
      </c>
      <c r="D267" s="108">
        <f t="shared" si="9"/>
        <v>45850</v>
      </c>
    </row>
    <row r="268" spans="2:4" ht="18" customHeight="1" x14ac:dyDescent="0.15">
      <c r="B268" s="107">
        <f t="shared" si="8"/>
        <v>45851</v>
      </c>
      <c r="C268" s="6" t="s">
        <v>6</v>
      </c>
      <c r="D268" s="108">
        <f t="shared" si="9"/>
        <v>45878</v>
      </c>
    </row>
    <row r="269" spans="2:4" ht="18" customHeight="1" x14ac:dyDescent="0.15">
      <c r="B269" s="107">
        <f t="shared" si="8"/>
        <v>45879</v>
      </c>
      <c r="C269" s="6" t="s">
        <v>6</v>
      </c>
      <c r="D269" s="108">
        <f t="shared" si="9"/>
        <v>45906</v>
      </c>
    </row>
    <row r="270" spans="2:4" ht="18" customHeight="1" x14ac:dyDescent="0.15">
      <c r="B270" s="107">
        <f t="shared" si="8"/>
        <v>45907</v>
      </c>
      <c r="C270" s="6" t="s">
        <v>6</v>
      </c>
      <c r="D270" s="108">
        <f t="shared" si="9"/>
        <v>45934</v>
      </c>
    </row>
    <row r="271" spans="2:4" ht="18" customHeight="1" x14ac:dyDescent="0.15">
      <c r="B271" s="107">
        <f t="shared" si="8"/>
        <v>45935</v>
      </c>
      <c r="C271" s="6" t="s">
        <v>6</v>
      </c>
      <c r="D271" s="108">
        <f t="shared" si="9"/>
        <v>45962</v>
      </c>
    </row>
    <row r="272" spans="2:4" ht="18" customHeight="1" x14ac:dyDescent="0.15">
      <c r="B272" s="107">
        <f t="shared" si="8"/>
        <v>45963</v>
      </c>
      <c r="C272" s="6" t="s">
        <v>6</v>
      </c>
      <c r="D272" s="108">
        <f t="shared" si="9"/>
        <v>45990</v>
      </c>
    </row>
    <row r="273" spans="2:4" ht="18" customHeight="1" x14ac:dyDescent="0.15">
      <c r="B273" s="107">
        <f t="shared" si="8"/>
        <v>45991</v>
      </c>
      <c r="C273" s="6" t="s">
        <v>6</v>
      </c>
      <c r="D273" s="108">
        <f t="shared" si="9"/>
        <v>46018</v>
      </c>
    </row>
    <row r="274" spans="2:4" ht="18" customHeight="1" x14ac:dyDescent="0.15">
      <c r="B274" s="107">
        <f t="shared" si="8"/>
        <v>46019</v>
      </c>
      <c r="C274" s="6" t="s">
        <v>6</v>
      </c>
      <c r="D274" s="108">
        <f t="shared" si="9"/>
        <v>46046</v>
      </c>
    </row>
    <row r="275" spans="2:4" ht="18" customHeight="1" x14ac:dyDescent="0.15">
      <c r="B275" s="107">
        <f t="shared" si="8"/>
        <v>46047</v>
      </c>
      <c r="C275" s="6" t="s">
        <v>6</v>
      </c>
      <c r="D275" s="108">
        <f t="shared" si="9"/>
        <v>46074</v>
      </c>
    </row>
    <row r="276" spans="2:4" ht="18" customHeight="1" x14ac:dyDescent="0.15">
      <c r="B276" s="107">
        <f t="shared" si="8"/>
        <v>46075</v>
      </c>
      <c r="C276" s="6" t="s">
        <v>6</v>
      </c>
      <c r="D276" s="108">
        <f t="shared" si="9"/>
        <v>46102</v>
      </c>
    </row>
    <row r="277" spans="2:4" ht="18" customHeight="1" x14ac:dyDescent="0.15">
      <c r="B277" s="107">
        <f t="shared" si="8"/>
        <v>46103</v>
      </c>
      <c r="C277" s="6" t="s">
        <v>6</v>
      </c>
      <c r="D277" s="108">
        <f t="shared" si="9"/>
        <v>46130</v>
      </c>
    </row>
    <row r="278" spans="2:4" ht="18" customHeight="1" x14ac:dyDescent="0.15">
      <c r="B278" s="107">
        <f t="shared" si="8"/>
        <v>46131</v>
      </c>
      <c r="C278" s="6" t="s">
        <v>6</v>
      </c>
      <c r="D278" s="108">
        <f t="shared" si="9"/>
        <v>46158</v>
      </c>
    </row>
    <row r="279" spans="2:4" ht="18" customHeight="1" x14ac:dyDescent="0.15">
      <c r="B279" s="107">
        <f t="shared" si="8"/>
        <v>46159</v>
      </c>
      <c r="C279" s="6" t="s">
        <v>6</v>
      </c>
      <c r="D279" s="108">
        <f t="shared" si="9"/>
        <v>46186</v>
      </c>
    </row>
    <row r="280" spans="2:4" ht="18" customHeight="1" x14ac:dyDescent="0.15">
      <c r="B280" s="107">
        <f t="shared" si="8"/>
        <v>46187</v>
      </c>
      <c r="C280" s="6" t="s">
        <v>6</v>
      </c>
      <c r="D280" s="108">
        <f t="shared" si="9"/>
        <v>46214</v>
      </c>
    </row>
    <row r="281" spans="2:4" ht="18" customHeight="1" x14ac:dyDescent="0.15">
      <c r="B281" s="107">
        <f t="shared" si="8"/>
        <v>46215</v>
      </c>
      <c r="C281" s="6" t="s">
        <v>6</v>
      </c>
      <c r="D281" s="108">
        <f t="shared" si="9"/>
        <v>46242</v>
      </c>
    </row>
    <row r="282" spans="2:4" ht="18" customHeight="1" x14ac:dyDescent="0.15">
      <c r="B282" s="107">
        <f t="shared" si="8"/>
        <v>46243</v>
      </c>
      <c r="C282" s="6" t="s">
        <v>6</v>
      </c>
      <c r="D282" s="108">
        <f t="shared" si="9"/>
        <v>46270</v>
      </c>
    </row>
    <row r="283" spans="2:4" ht="18" customHeight="1" x14ac:dyDescent="0.15">
      <c r="B283" s="107">
        <f t="shared" si="8"/>
        <v>46271</v>
      </c>
      <c r="C283" s="6" t="s">
        <v>6</v>
      </c>
      <c r="D283" s="108">
        <f t="shared" si="9"/>
        <v>46298</v>
      </c>
    </row>
    <row r="284" spans="2:4" ht="18" customHeight="1" x14ac:dyDescent="0.15">
      <c r="B284" s="107">
        <f t="shared" si="8"/>
        <v>46299</v>
      </c>
      <c r="C284" s="6" t="s">
        <v>6</v>
      </c>
      <c r="D284" s="108">
        <f t="shared" si="9"/>
        <v>46326</v>
      </c>
    </row>
    <row r="285" spans="2:4" ht="18" customHeight="1" x14ac:dyDescent="0.15">
      <c r="B285" s="107">
        <f t="shared" si="8"/>
        <v>46327</v>
      </c>
      <c r="C285" s="6" t="s">
        <v>6</v>
      </c>
      <c r="D285" s="108">
        <f t="shared" si="9"/>
        <v>46354</v>
      </c>
    </row>
    <row r="286" spans="2:4" ht="18" customHeight="1" x14ac:dyDescent="0.15">
      <c r="B286" s="107">
        <f t="shared" si="8"/>
        <v>46355</v>
      </c>
      <c r="C286" s="6" t="s">
        <v>6</v>
      </c>
      <c r="D286" s="108">
        <f t="shared" si="9"/>
        <v>46382</v>
      </c>
    </row>
    <row r="287" spans="2:4" ht="18" customHeight="1" x14ac:dyDescent="0.15">
      <c r="B287" s="107">
        <f t="shared" si="8"/>
        <v>46383</v>
      </c>
      <c r="C287" s="6" t="s">
        <v>6</v>
      </c>
      <c r="D287" s="108">
        <f t="shared" si="9"/>
        <v>46410</v>
      </c>
    </row>
    <row r="288" spans="2:4" ht="18" customHeight="1" x14ac:dyDescent="0.15">
      <c r="B288" s="107">
        <f t="shared" si="8"/>
        <v>46411</v>
      </c>
      <c r="C288" s="6" t="s">
        <v>6</v>
      </c>
      <c r="D288" s="108">
        <f t="shared" si="9"/>
        <v>46438</v>
      </c>
    </row>
    <row r="289" spans="2:4" ht="18" customHeight="1" x14ac:dyDescent="0.15">
      <c r="B289" s="107">
        <f t="shared" si="8"/>
        <v>46439</v>
      </c>
      <c r="C289" s="6" t="s">
        <v>6</v>
      </c>
      <c r="D289" s="108">
        <f t="shared" si="9"/>
        <v>46466</v>
      </c>
    </row>
    <row r="290" spans="2:4" ht="18" customHeight="1" x14ac:dyDescent="0.15">
      <c r="B290" s="107">
        <f t="shared" si="8"/>
        <v>46467</v>
      </c>
      <c r="C290" s="6" t="s">
        <v>6</v>
      </c>
      <c r="D290" s="108">
        <f t="shared" si="9"/>
        <v>46494</v>
      </c>
    </row>
    <row r="291" spans="2:4" ht="18" customHeight="1" x14ac:dyDescent="0.15">
      <c r="B291" s="107">
        <f t="shared" si="8"/>
        <v>46495</v>
      </c>
      <c r="C291" s="6" t="s">
        <v>6</v>
      </c>
      <c r="D291" s="108">
        <f t="shared" si="9"/>
        <v>46522</v>
      </c>
    </row>
    <row r="292" spans="2:4" ht="18" customHeight="1" x14ac:dyDescent="0.15">
      <c r="B292" s="107">
        <f t="shared" si="8"/>
        <v>46523</v>
      </c>
      <c r="C292" s="6" t="s">
        <v>6</v>
      </c>
      <c r="D292" s="108">
        <f t="shared" si="9"/>
        <v>46550</v>
      </c>
    </row>
    <row r="293" spans="2:4" ht="18" customHeight="1" x14ac:dyDescent="0.15">
      <c r="B293" s="107">
        <f t="shared" si="8"/>
        <v>46551</v>
      </c>
      <c r="C293" s="6" t="s">
        <v>6</v>
      </c>
      <c r="D293" s="108">
        <f t="shared" si="9"/>
        <v>46578</v>
      </c>
    </row>
    <row r="294" spans="2:4" ht="18" customHeight="1" x14ac:dyDescent="0.15">
      <c r="B294" s="107">
        <f t="shared" si="8"/>
        <v>46579</v>
      </c>
      <c r="C294" s="6" t="s">
        <v>6</v>
      </c>
      <c r="D294" s="108">
        <f t="shared" si="9"/>
        <v>46606</v>
      </c>
    </row>
    <row r="295" spans="2:4" ht="18" customHeight="1" x14ac:dyDescent="0.15">
      <c r="B295" s="107">
        <f t="shared" si="8"/>
        <v>46607</v>
      </c>
      <c r="C295" s="6" t="s">
        <v>6</v>
      </c>
      <c r="D295" s="108">
        <f t="shared" si="9"/>
        <v>46634</v>
      </c>
    </row>
    <row r="296" spans="2:4" ht="18" customHeight="1" x14ac:dyDescent="0.15">
      <c r="B296" s="107">
        <f t="shared" si="8"/>
        <v>46635</v>
      </c>
      <c r="C296" s="6" t="s">
        <v>6</v>
      </c>
      <c r="D296" s="108">
        <f t="shared" si="9"/>
        <v>46662</v>
      </c>
    </row>
    <row r="297" spans="2:4" ht="18" customHeight="1" x14ac:dyDescent="0.15">
      <c r="B297" s="107">
        <f t="shared" si="8"/>
        <v>46663</v>
      </c>
      <c r="C297" s="6" t="s">
        <v>6</v>
      </c>
      <c r="D297" s="108">
        <f t="shared" si="9"/>
        <v>46690</v>
      </c>
    </row>
    <row r="298" spans="2:4" ht="18" customHeight="1" x14ac:dyDescent="0.15">
      <c r="B298" s="107">
        <f t="shared" si="8"/>
        <v>46691</v>
      </c>
      <c r="C298" s="6" t="s">
        <v>6</v>
      </c>
      <c r="D298" s="108">
        <f t="shared" si="9"/>
        <v>46718</v>
      </c>
    </row>
    <row r="299" spans="2:4" ht="18" customHeight="1" x14ac:dyDescent="0.15">
      <c r="B299" s="107">
        <f t="shared" si="8"/>
        <v>46719</v>
      </c>
      <c r="C299" s="6" t="s">
        <v>6</v>
      </c>
      <c r="D299" s="108">
        <f t="shared" si="9"/>
        <v>46746</v>
      </c>
    </row>
    <row r="300" spans="2:4" ht="18" customHeight="1" x14ac:dyDescent="0.15">
      <c r="B300" s="107">
        <f t="shared" si="8"/>
        <v>46747</v>
      </c>
      <c r="C300" s="6" t="s">
        <v>6</v>
      </c>
      <c r="D300" s="108">
        <f t="shared" si="9"/>
        <v>46774</v>
      </c>
    </row>
    <row r="301" spans="2:4" ht="18" customHeight="1" x14ac:dyDescent="0.15">
      <c r="B301" s="107">
        <f t="shared" si="8"/>
        <v>46775</v>
      </c>
      <c r="C301" s="6" t="s">
        <v>6</v>
      </c>
      <c r="D301" s="108">
        <f t="shared" si="9"/>
        <v>46802</v>
      </c>
    </row>
    <row r="302" spans="2:4" ht="18" customHeight="1" x14ac:dyDescent="0.15">
      <c r="B302" s="107">
        <f t="shared" si="8"/>
        <v>46803</v>
      </c>
      <c r="C302" s="6" t="s">
        <v>6</v>
      </c>
      <c r="D302" s="108">
        <f t="shared" si="9"/>
        <v>46830</v>
      </c>
    </row>
    <row r="303" spans="2:4" ht="18" customHeight="1" x14ac:dyDescent="0.15">
      <c r="B303" s="107">
        <f t="shared" si="8"/>
        <v>46831</v>
      </c>
      <c r="C303" s="6" t="s">
        <v>6</v>
      </c>
      <c r="D303" s="108">
        <f t="shared" si="9"/>
        <v>46858</v>
      </c>
    </row>
    <row r="304" spans="2:4" ht="18" customHeight="1" x14ac:dyDescent="0.15">
      <c r="B304" s="107">
        <f t="shared" si="8"/>
        <v>46859</v>
      </c>
      <c r="C304" s="6" t="s">
        <v>6</v>
      </c>
      <c r="D304" s="108">
        <f t="shared" si="9"/>
        <v>46886</v>
      </c>
    </row>
    <row r="305" spans="2:4" ht="18" customHeight="1" x14ac:dyDescent="0.15">
      <c r="B305" s="107">
        <f t="shared" si="8"/>
        <v>46887</v>
      </c>
      <c r="C305" s="6" t="s">
        <v>6</v>
      </c>
      <c r="D305" s="108">
        <f t="shared" si="9"/>
        <v>46914</v>
      </c>
    </row>
    <row r="306" spans="2:4" ht="18" customHeight="1" x14ac:dyDescent="0.15">
      <c r="B306" s="107">
        <f t="shared" si="8"/>
        <v>46915</v>
      </c>
      <c r="C306" s="6" t="s">
        <v>6</v>
      </c>
      <c r="D306" s="108">
        <f t="shared" si="9"/>
        <v>46942</v>
      </c>
    </row>
    <row r="307" spans="2:4" ht="18" customHeight="1" x14ac:dyDescent="0.15">
      <c r="B307" s="107">
        <f t="shared" si="8"/>
        <v>46943</v>
      </c>
      <c r="C307" s="6" t="s">
        <v>6</v>
      </c>
      <c r="D307" s="108">
        <f t="shared" si="9"/>
        <v>46970</v>
      </c>
    </row>
    <row r="308" spans="2:4" ht="18" customHeight="1" x14ac:dyDescent="0.15">
      <c r="B308" s="107">
        <f t="shared" si="8"/>
        <v>46971</v>
      </c>
      <c r="C308" s="6" t="s">
        <v>6</v>
      </c>
      <c r="D308" s="108">
        <f t="shared" si="9"/>
        <v>46998</v>
      </c>
    </row>
    <row r="309" spans="2:4" ht="18" customHeight="1" x14ac:dyDescent="0.15">
      <c r="B309" s="107">
        <f t="shared" si="8"/>
        <v>46999</v>
      </c>
      <c r="C309" s="6" t="s">
        <v>6</v>
      </c>
      <c r="D309" s="108">
        <f t="shared" si="9"/>
        <v>47026</v>
      </c>
    </row>
    <row r="310" spans="2:4" ht="18" customHeight="1" x14ac:dyDescent="0.15">
      <c r="B310" s="107">
        <f t="shared" si="8"/>
        <v>47027</v>
      </c>
      <c r="C310" s="6" t="s">
        <v>6</v>
      </c>
      <c r="D310" s="108">
        <f t="shared" si="9"/>
        <v>47054</v>
      </c>
    </row>
    <row r="311" spans="2:4" ht="18" customHeight="1" x14ac:dyDescent="0.15">
      <c r="B311" s="107">
        <f t="shared" si="8"/>
        <v>47055</v>
      </c>
      <c r="C311" s="6" t="s">
        <v>6</v>
      </c>
      <c r="D311" s="108">
        <f t="shared" si="9"/>
        <v>47082</v>
      </c>
    </row>
    <row r="312" spans="2:4" ht="18" customHeight="1" x14ac:dyDescent="0.15">
      <c r="B312" s="107">
        <f t="shared" si="8"/>
        <v>47083</v>
      </c>
      <c r="C312" s="6" t="s">
        <v>6</v>
      </c>
      <c r="D312" s="108">
        <f t="shared" si="9"/>
        <v>47110</v>
      </c>
    </row>
    <row r="313" spans="2:4" ht="18" customHeight="1" x14ac:dyDescent="0.15">
      <c r="B313" s="107">
        <f t="shared" si="8"/>
        <v>47111</v>
      </c>
      <c r="C313" s="6" t="s">
        <v>6</v>
      </c>
      <c r="D313" s="108">
        <f t="shared" si="9"/>
        <v>47138</v>
      </c>
    </row>
    <row r="314" spans="2:4" ht="18" customHeight="1" x14ac:dyDescent="0.15">
      <c r="B314" s="107">
        <f t="shared" si="8"/>
        <v>47139</v>
      </c>
      <c r="C314" s="6" t="s">
        <v>6</v>
      </c>
      <c r="D314" s="108">
        <f t="shared" si="9"/>
        <v>47166</v>
      </c>
    </row>
    <row r="315" spans="2:4" ht="18" customHeight="1" x14ac:dyDescent="0.15">
      <c r="B315" s="107">
        <f t="shared" si="8"/>
        <v>47167</v>
      </c>
      <c r="C315" s="6" t="s">
        <v>6</v>
      </c>
      <c r="D315" s="108">
        <f t="shared" si="9"/>
        <v>47194</v>
      </c>
    </row>
    <row r="316" spans="2:4" ht="18" customHeight="1" x14ac:dyDescent="0.15">
      <c r="B316" s="107">
        <f t="shared" si="8"/>
        <v>47195</v>
      </c>
      <c r="C316" s="6" t="s">
        <v>6</v>
      </c>
      <c r="D316" s="108">
        <f t="shared" si="9"/>
        <v>47222</v>
      </c>
    </row>
    <row r="317" spans="2:4" ht="18" customHeight="1" x14ac:dyDescent="0.15">
      <c r="B317" s="107">
        <f t="shared" si="8"/>
        <v>47223</v>
      </c>
      <c r="C317" s="6" t="s">
        <v>6</v>
      </c>
      <c r="D317" s="108">
        <f t="shared" si="9"/>
        <v>47250</v>
      </c>
    </row>
    <row r="318" spans="2:4" ht="18" customHeight="1" x14ac:dyDescent="0.15">
      <c r="B318" s="107">
        <f t="shared" si="8"/>
        <v>47251</v>
      </c>
      <c r="C318" s="6" t="s">
        <v>6</v>
      </c>
      <c r="D318" s="108">
        <f t="shared" si="9"/>
        <v>47278</v>
      </c>
    </row>
    <row r="319" spans="2:4" ht="18" customHeight="1" x14ac:dyDescent="0.15">
      <c r="B319" s="107">
        <f t="shared" si="8"/>
        <v>47279</v>
      </c>
      <c r="C319" s="6" t="s">
        <v>6</v>
      </c>
      <c r="D319" s="108">
        <f t="shared" si="9"/>
        <v>47306</v>
      </c>
    </row>
    <row r="320" spans="2:4" ht="18" customHeight="1" x14ac:dyDescent="0.15">
      <c r="B320" s="107">
        <f t="shared" si="8"/>
        <v>47307</v>
      </c>
      <c r="C320" s="6" t="s">
        <v>6</v>
      </c>
      <c r="D320" s="108">
        <f t="shared" si="9"/>
        <v>47334</v>
      </c>
    </row>
    <row r="321" spans="2:4" ht="18" customHeight="1" x14ac:dyDescent="0.15">
      <c r="B321" s="107">
        <f t="shared" si="8"/>
        <v>47335</v>
      </c>
      <c r="C321" s="6" t="s">
        <v>6</v>
      </c>
      <c r="D321" s="108">
        <f t="shared" si="9"/>
        <v>47362</v>
      </c>
    </row>
    <row r="322" spans="2:4" ht="18" customHeight="1" x14ac:dyDescent="0.15">
      <c r="B322" s="107">
        <f t="shared" si="8"/>
        <v>47363</v>
      </c>
      <c r="C322" s="6" t="s">
        <v>6</v>
      </c>
      <c r="D322" s="108">
        <f t="shared" si="9"/>
        <v>47390</v>
      </c>
    </row>
    <row r="323" spans="2:4" ht="18" customHeight="1" x14ac:dyDescent="0.15">
      <c r="B323" s="107">
        <f t="shared" si="8"/>
        <v>47391</v>
      </c>
      <c r="C323" s="6" t="s">
        <v>6</v>
      </c>
      <c r="D323" s="108">
        <f t="shared" si="9"/>
        <v>47418</v>
      </c>
    </row>
    <row r="324" spans="2:4" ht="18" customHeight="1" x14ac:dyDescent="0.15">
      <c r="B324" s="107">
        <f t="shared" si="8"/>
        <v>47419</v>
      </c>
      <c r="C324" s="6" t="s">
        <v>6</v>
      </c>
      <c r="D324" s="108">
        <f t="shared" si="9"/>
        <v>47446</v>
      </c>
    </row>
    <row r="325" spans="2:4" ht="18" customHeight="1" x14ac:dyDescent="0.15">
      <c r="B325" s="107">
        <f t="shared" si="8"/>
        <v>47447</v>
      </c>
      <c r="C325" s="6" t="s">
        <v>6</v>
      </c>
      <c r="D325" s="108">
        <f t="shared" si="9"/>
        <v>47474</v>
      </c>
    </row>
    <row r="326" spans="2:4" ht="18" customHeight="1" x14ac:dyDescent="0.15">
      <c r="B326" s="107">
        <f t="shared" ref="B326:B389" si="10">B325+28</f>
        <v>47475</v>
      </c>
      <c r="C326" s="6" t="s">
        <v>6</v>
      </c>
      <c r="D326" s="108">
        <f t="shared" ref="D326:D389" si="11">D325+28</f>
        <v>47502</v>
      </c>
    </row>
    <row r="327" spans="2:4" ht="18" customHeight="1" x14ac:dyDescent="0.15">
      <c r="B327" s="107">
        <f t="shared" si="10"/>
        <v>47503</v>
      </c>
      <c r="C327" s="6" t="s">
        <v>6</v>
      </c>
      <c r="D327" s="108">
        <f t="shared" si="11"/>
        <v>47530</v>
      </c>
    </row>
    <row r="328" spans="2:4" ht="18" customHeight="1" x14ac:dyDescent="0.15">
      <c r="B328" s="107">
        <f t="shared" si="10"/>
        <v>47531</v>
      </c>
      <c r="C328" s="6" t="s">
        <v>6</v>
      </c>
      <c r="D328" s="108">
        <f t="shared" si="11"/>
        <v>47558</v>
      </c>
    </row>
    <row r="329" spans="2:4" ht="18" customHeight="1" x14ac:dyDescent="0.15">
      <c r="B329" s="107">
        <f t="shared" si="10"/>
        <v>47559</v>
      </c>
      <c r="C329" s="6" t="s">
        <v>6</v>
      </c>
      <c r="D329" s="108">
        <f t="shared" si="11"/>
        <v>47586</v>
      </c>
    </row>
    <row r="330" spans="2:4" ht="18" customHeight="1" x14ac:dyDescent="0.15">
      <c r="B330" s="107">
        <f t="shared" si="10"/>
        <v>47587</v>
      </c>
      <c r="C330" s="6" t="s">
        <v>6</v>
      </c>
      <c r="D330" s="108">
        <f t="shared" si="11"/>
        <v>47614</v>
      </c>
    </row>
    <row r="331" spans="2:4" ht="18" customHeight="1" x14ac:dyDescent="0.15">
      <c r="B331" s="107">
        <f t="shared" si="10"/>
        <v>47615</v>
      </c>
      <c r="C331" s="6" t="s">
        <v>6</v>
      </c>
      <c r="D331" s="108">
        <f t="shared" si="11"/>
        <v>47642</v>
      </c>
    </row>
    <row r="332" spans="2:4" ht="18" customHeight="1" x14ac:dyDescent="0.15">
      <c r="B332" s="107">
        <f t="shared" si="10"/>
        <v>47643</v>
      </c>
      <c r="C332" s="6" t="s">
        <v>6</v>
      </c>
      <c r="D332" s="108">
        <f t="shared" si="11"/>
        <v>47670</v>
      </c>
    </row>
    <row r="333" spans="2:4" ht="18" customHeight="1" x14ac:dyDescent="0.15">
      <c r="B333" s="107">
        <f t="shared" si="10"/>
        <v>47671</v>
      </c>
      <c r="C333" s="6" t="s">
        <v>6</v>
      </c>
      <c r="D333" s="108">
        <f t="shared" si="11"/>
        <v>47698</v>
      </c>
    </row>
    <row r="334" spans="2:4" ht="18" customHeight="1" x14ac:dyDescent="0.15">
      <c r="B334" s="107">
        <f t="shared" si="10"/>
        <v>47699</v>
      </c>
      <c r="C334" s="6" t="s">
        <v>6</v>
      </c>
      <c r="D334" s="108">
        <f t="shared" si="11"/>
        <v>47726</v>
      </c>
    </row>
    <row r="335" spans="2:4" ht="18" customHeight="1" x14ac:dyDescent="0.15">
      <c r="B335" s="107">
        <f t="shared" si="10"/>
        <v>47727</v>
      </c>
      <c r="C335" s="6" t="s">
        <v>6</v>
      </c>
      <c r="D335" s="108">
        <f t="shared" si="11"/>
        <v>47754</v>
      </c>
    </row>
    <row r="336" spans="2:4" ht="18" customHeight="1" x14ac:dyDescent="0.15">
      <c r="B336" s="107">
        <f t="shared" si="10"/>
        <v>47755</v>
      </c>
      <c r="C336" s="6" t="s">
        <v>6</v>
      </c>
      <c r="D336" s="108">
        <f t="shared" si="11"/>
        <v>47782</v>
      </c>
    </row>
    <row r="337" spans="2:4" ht="18" customHeight="1" x14ac:dyDescent="0.15">
      <c r="B337" s="107">
        <f t="shared" si="10"/>
        <v>47783</v>
      </c>
      <c r="C337" s="6" t="s">
        <v>6</v>
      </c>
      <c r="D337" s="108">
        <f t="shared" si="11"/>
        <v>47810</v>
      </c>
    </row>
    <row r="338" spans="2:4" ht="18" customHeight="1" x14ac:dyDescent="0.15">
      <c r="B338" s="107">
        <f t="shared" si="10"/>
        <v>47811</v>
      </c>
      <c r="C338" s="6" t="s">
        <v>6</v>
      </c>
      <c r="D338" s="108">
        <f t="shared" si="11"/>
        <v>47838</v>
      </c>
    </row>
    <row r="339" spans="2:4" ht="18" customHeight="1" x14ac:dyDescent="0.15">
      <c r="B339" s="107">
        <f t="shared" si="10"/>
        <v>47839</v>
      </c>
      <c r="C339" s="6" t="s">
        <v>6</v>
      </c>
      <c r="D339" s="108">
        <f t="shared" si="11"/>
        <v>47866</v>
      </c>
    </row>
    <row r="340" spans="2:4" ht="18" customHeight="1" x14ac:dyDescent="0.15">
      <c r="B340" s="107">
        <f t="shared" si="10"/>
        <v>47867</v>
      </c>
      <c r="C340" s="6" t="s">
        <v>6</v>
      </c>
      <c r="D340" s="108">
        <f t="shared" si="11"/>
        <v>47894</v>
      </c>
    </row>
    <row r="341" spans="2:4" ht="18" customHeight="1" x14ac:dyDescent="0.15">
      <c r="B341" s="107">
        <f t="shared" si="10"/>
        <v>47895</v>
      </c>
      <c r="C341" s="6" t="s">
        <v>6</v>
      </c>
      <c r="D341" s="108">
        <f t="shared" si="11"/>
        <v>47922</v>
      </c>
    </row>
    <row r="342" spans="2:4" ht="18" customHeight="1" x14ac:dyDescent="0.15">
      <c r="B342" s="107">
        <f t="shared" si="10"/>
        <v>47923</v>
      </c>
      <c r="C342" s="6" t="s">
        <v>6</v>
      </c>
      <c r="D342" s="108">
        <f t="shared" si="11"/>
        <v>47950</v>
      </c>
    </row>
    <row r="343" spans="2:4" ht="18" customHeight="1" x14ac:dyDescent="0.15">
      <c r="B343" s="107">
        <f t="shared" si="10"/>
        <v>47951</v>
      </c>
      <c r="C343" s="6" t="s">
        <v>6</v>
      </c>
      <c r="D343" s="108">
        <f t="shared" si="11"/>
        <v>47978</v>
      </c>
    </row>
    <row r="344" spans="2:4" ht="18" customHeight="1" x14ac:dyDescent="0.15">
      <c r="B344" s="107">
        <f t="shared" si="10"/>
        <v>47979</v>
      </c>
      <c r="C344" s="6" t="s">
        <v>6</v>
      </c>
      <c r="D344" s="108">
        <f t="shared" si="11"/>
        <v>48006</v>
      </c>
    </row>
    <row r="345" spans="2:4" ht="18" customHeight="1" x14ac:dyDescent="0.15">
      <c r="B345" s="107">
        <f t="shared" si="10"/>
        <v>48007</v>
      </c>
      <c r="C345" s="6" t="s">
        <v>6</v>
      </c>
      <c r="D345" s="108">
        <f t="shared" si="11"/>
        <v>48034</v>
      </c>
    </row>
    <row r="346" spans="2:4" ht="18" customHeight="1" x14ac:dyDescent="0.15">
      <c r="B346" s="107">
        <f t="shared" si="10"/>
        <v>48035</v>
      </c>
      <c r="C346" s="6" t="s">
        <v>6</v>
      </c>
      <c r="D346" s="108">
        <f t="shared" si="11"/>
        <v>48062</v>
      </c>
    </row>
    <row r="347" spans="2:4" ht="18" customHeight="1" x14ac:dyDescent="0.15">
      <c r="B347" s="107">
        <f t="shared" si="10"/>
        <v>48063</v>
      </c>
      <c r="C347" s="6" t="s">
        <v>6</v>
      </c>
      <c r="D347" s="108">
        <f t="shared" si="11"/>
        <v>48090</v>
      </c>
    </row>
    <row r="348" spans="2:4" ht="18" customHeight="1" x14ac:dyDescent="0.15">
      <c r="B348" s="107">
        <f t="shared" si="10"/>
        <v>48091</v>
      </c>
      <c r="C348" s="6" t="s">
        <v>6</v>
      </c>
      <c r="D348" s="108">
        <f t="shared" si="11"/>
        <v>48118</v>
      </c>
    </row>
    <row r="349" spans="2:4" ht="18" customHeight="1" x14ac:dyDescent="0.15">
      <c r="B349" s="107">
        <f t="shared" si="10"/>
        <v>48119</v>
      </c>
      <c r="C349" s="6" t="s">
        <v>6</v>
      </c>
      <c r="D349" s="108">
        <f t="shared" si="11"/>
        <v>48146</v>
      </c>
    </row>
    <row r="350" spans="2:4" ht="18" customHeight="1" x14ac:dyDescent="0.15">
      <c r="B350" s="107">
        <f t="shared" si="10"/>
        <v>48147</v>
      </c>
      <c r="C350" s="6" t="s">
        <v>6</v>
      </c>
      <c r="D350" s="108">
        <f t="shared" si="11"/>
        <v>48174</v>
      </c>
    </row>
    <row r="351" spans="2:4" ht="18" customHeight="1" x14ac:dyDescent="0.15">
      <c r="B351" s="107">
        <f t="shared" si="10"/>
        <v>48175</v>
      </c>
      <c r="C351" s="6" t="s">
        <v>6</v>
      </c>
      <c r="D351" s="108">
        <f t="shared" si="11"/>
        <v>48202</v>
      </c>
    </row>
    <row r="352" spans="2:4" ht="18" customHeight="1" x14ac:dyDescent="0.15">
      <c r="B352" s="107">
        <f t="shared" si="10"/>
        <v>48203</v>
      </c>
      <c r="C352" s="6" t="s">
        <v>6</v>
      </c>
      <c r="D352" s="108">
        <f t="shared" si="11"/>
        <v>48230</v>
      </c>
    </row>
    <row r="353" spans="2:4" ht="18" customHeight="1" x14ac:dyDescent="0.15">
      <c r="B353" s="107">
        <f t="shared" si="10"/>
        <v>48231</v>
      </c>
      <c r="C353" s="6" t="s">
        <v>6</v>
      </c>
      <c r="D353" s="108">
        <f t="shared" si="11"/>
        <v>48258</v>
      </c>
    </row>
    <row r="354" spans="2:4" ht="18" customHeight="1" x14ac:dyDescent="0.15">
      <c r="B354" s="107">
        <f t="shared" si="10"/>
        <v>48259</v>
      </c>
      <c r="C354" s="6" t="s">
        <v>6</v>
      </c>
      <c r="D354" s="108">
        <f t="shared" si="11"/>
        <v>48286</v>
      </c>
    </row>
    <row r="355" spans="2:4" ht="18" customHeight="1" x14ac:dyDescent="0.15">
      <c r="B355" s="107">
        <f t="shared" si="10"/>
        <v>48287</v>
      </c>
      <c r="C355" s="6" t="s">
        <v>6</v>
      </c>
      <c r="D355" s="108">
        <f t="shared" si="11"/>
        <v>48314</v>
      </c>
    </row>
    <row r="356" spans="2:4" ht="18" customHeight="1" x14ac:dyDescent="0.15">
      <c r="B356" s="107">
        <f t="shared" si="10"/>
        <v>48315</v>
      </c>
      <c r="C356" s="6" t="s">
        <v>6</v>
      </c>
      <c r="D356" s="108">
        <f t="shared" si="11"/>
        <v>48342</v>
      </c>
    </row>
    <row r="357" spans="2:4" ht="18" customHeight="1" x14ac:dyDescent="0.15">
      <c r="B357" s="107">
        <f t="shared" si="10"/>
        <v>48343</v>
      </c>
      <c r="C357" s="6" t="s">
        <v>6</v>
      </c>
      <c r="D357" s="108">
        <f t="shared" si="11"/>
        <v>48370</v>
      </c>
    </row>
    <row r="358" spans="2:4" ht="18" customHeight="1" x14ac:dyDescent="0.15">
      <c r="B358" s="107">
        <f t="shared" si="10"/>
        <v>48371</v>
      </c>
      <c r="C358" s="6" t="s">
        <v>6</v>
      </c>
      <c r="D358" s="108">
        <f t="shared" si="11"/>
        <v>48398</v>
      </c>
    </row>
    <row r="359" spans="2:4" ht="18" customHeight="1" x14ac:dyDescent="0.15">
      <c r="B359" s="107">
        <f t="shared" si="10"/>
        <v>48399</v>
      </c>
      <c r="C359" s="6" t="s">
        <v>6</v>
      </c>
      <c r="D359" s="108">
        <f t="shared" si="11"/>
        <v>48426</v>
      </c>
    </row>
    <row r="360" spans="2:4" ht="18" customHeight="1" x14ac:dyDescent="0.15">
      <c r="B360" s="107">
        <f t="shared" si="10"/>
        <v>48427</v>
      </c>
      <c r="C360" s="6" t="s">
        <v>6</v>
      </c>
      <c r="D360" s="108">
        <f t="shared" si="11"/>
        <v>48454</v>
      </c>
    </row>
    <row r="361" spans="2:4" ht="18" customHeight="1" x14ac:dyDescent="0.15">
      <c r="B361" s="107">
        <f t="shared" si="10"/>
        <v>48455</v>
      </c>
      <c r="C361" s="6" t="s">
        <v>6</v>
      </c>
      <c r="D361" s="108">
        <f t="shared" si="11"/>
        <v>48482</v>
      </c>
    </row>
    <row r="362" spans="2:4" ht="18" customHeight="1" x14ac:dyDescent="0.15">
      <c r="B362" s="107">
        <f t="shared" si="10"/>
        <v>48483</v>
      </c>
      <c r="C362" s="6" t="s">
        <v>6</v>
      </c>
      <c r="D362" s="108">
        <f t="shared" si="11"/>
        <v>48510</v>
      </c>
    </row>
    <row r="363" spans="2:4" ht="18" customHeight="1" x14ac:dyDescent="0.15">
      <c r="B363" s="107">
        <f t="shared" si="10"/>
        <v>48511</v>
      </c>
      <c r="C363" s="6" t="s">
        <v>6</v>
      </c>
      <c r="D363" s="108">
        <f t="shared" si="11"/>
        <v>48538</v>
      </c>
    </row>
    <row r="364" spans="2:4" ht="18" customHeight="1" x14ac:dyDescent="0.15">
      <c r="B364" s="107">
        <f t="shared" si="10"/>
        <v>48539</v>
      </c>
      <c r="C364" s="6" t="s">
        <v>6</v>
      </c>
      <c r="D364" s="108">
        <f t="shared" si="11"/>
        <v>48566</v>
      </c>
    </row>
    <row r="365" spans="2:4" ht="18" customHeight="1" x14ac:dyDescent="0.15">
      <c r="B365" s="107">
        <f t="shared" si="10"/>
        <v>48567</v>
      </c>
      <c r="C365" s="6" t="s">
        <v>6</v>
      </c>
      <c r="D365" s="108">
        <f t="shared" si="11"/>
        <v>48594</v>
      </c>
    </row>
    <row r="366" spans="2:4" ht="18" customHeight="1" x14ac:dyDescent="0.15">
      <c r="B366" s="107">
        <f t="shared" si="10"/>
        <v>48595</v>
      </c>
      <c r="C366" s="6" t="s">
        <v>6</v>
      </c>
      <c r="D366" s="108">
        <f t="shared" si="11"/>
        <v>48622</v>
      </c>
    </row>
    <row r="367" spans="2:4" ht="18" customHeight="1" x14ac:dyDescent="0.15">
      <c r="B367" s="107">
        <f t="shared" si="10"/>
        <v>48623</v>
      </c>
      <c r="C367" s="6" t="s">
        <v>6</v>
      </c>
      <c r="D367" s="108">
        <f t="shared" si="11"/>
        <v>48650</v>
      </c>
    </row>
    <row r="368" spans="2:4" ht="18" customHeight="1" x14ac:dyDescent="0.15">
      <c r="B368" s="107">
        <f t="shared" si="10"/>
        <v>48651</v>
      </c>
      <c r="C368" s="6" t="s">
        <v>6</v>
      </c>
      <c r="D368" s="108">
        <f t="shared" si="11"/>
        <v>48678</v>
      </c>
    </row>
    <row r="369" spans="2:4" ht="18" customHeight="1" x14ac:dyDescent="0.15">
      <c r="B369" s="107">
        <f t="shared" si="10"/>
        <v>48679</v>
      </c>
      <c r="C369" s="6" t="s">
        <v>6</v>
      </c>
      <c r="D369" s="108">
        <f t="shared" si="11"/>
        <v>48706</v>
      </c>
    </row>
    <row r="370" spans="2:4" ht="18" customHeight="1" x14ac:dyDescent="0.15">
      <c r="B370" s="107">
        <f t="shared" si="10"/>
        <v>48707</v>
      </c>
      <c r="C370" s="6" t="s">
        <v>6</v>
      </c>
      <c r="D370" s="108">
        <f t="shared" si="11"/>
        <v>48734</v>
      </c>
    </row>
    <row r="371" spans="2:4" ht="18" customHeight="1" x14ac:dyDescent="0.15">
      <c r="B371" s="107">
        <f t="shared" si="10"/>
        <v>48735</v>
      </c>
      <c r="C371" s="6" t="s">
        <v>6</v>
      </c>
      <c r="D371" s="108">
        <f t="shared" si="11"/>
        <v>48762</v>
      </c>
    </row>
    <row r="372" spans="2:4" ht="18" customHeight="1" x14ac:dyDescent="0.15">
      <c r="B372" s="107">
        <f t="shared" si="10"/>
        <v>48763</v>
      </c>
      <c r="C372" s="6" t="s">
        <v>6</v>
      </c>
      <c r="D372" s="108">
        <f t="shared" si="11"/>
        <v>48790</v>
      </c>
    </row>
    <row r="373" spans="2:4" ht="18" customHeight="1" x14ac:dyDescent="0.15">
      <c r="B373" s="107">
        <f t="shared" si="10"/>
        <v>48791</v>
      </c>
      <c r="C373" s="6" t="s">
        <v>6</v>
      </c>
      <c r="D373" s="108">
        <f t="shared" si="11"/>
        <v>48818</v>
      </c>
    </row>
    <row r="374" spans="2:4" ht="18" customHeight="1" x14ac:dyDescent="0.15">
      <c r="B374" s="107">
        <f t="shared" si="10"/>
        <v>48819</v>
      </c>
      <c r="C374" s="6" t="s">
        <v>6</v>
      </c>
      <c r="D374" s="108">
        <f t="shared" si="11"/>
        <v>48846</v>
      </c>
    </row>
    <row r="375" spans="2:4" ht="18" customHeight="1" x14ac:dyDescent="0.15">
      <c r="B375" s="107">
        <f t="shared" si="10"/>
        <v>48847</v>
      </c>
      <c r="C375" s="6" t="s">
        <v>6</v>
      </c>
      <c r="D375" s="108">
        <f t="shared" si="11"/>
        <v>48874</v>
      </c>
    </row>
    <row r="376" spans="2:4" ht="18" customHeight="1" x14ac:dyDescent="0.15">
      <c r="B376" s="107">
        <f t="shared" si="10"/>
        <v>48875</v>
      </c>
      <c r="C376" s="6" t="s">
        <v>6</v>
      </c>
      <c r="D376" s="108">
        <f t="shared" si="11"/>
        <v>48902</v>
      </c>
    </row>
    <row r="377" spans="2:4" ht="18" customHeight="1" x14ac:dyDescent="0.15">
      <c r="B377" s="107">
        <f t="shared" si="10"/>
        <v>48903</v>
      </c>
      <c r="C377" s="6" t="s">
        <v>6</v>
      </c>
      <c r="D377" s="108">
        <f t="shared" si="11"/>
        <v>48930</v>
      </c>
    </row>
    <row r="378" spans="2:4" ht="18" customHeight="1" x14ac:dyDescent="0.15">
      <c r="B378" s="107">
        <f t="shared" si="10"/>
        <v>48931</v>
      </c>
      <c r="C378" s="6" t="s">
        <v>6</v>
      </c>
      <c r="D378" s="108">
        <f t="shared" si="11"/>
        <v>48958</v>
      </c>
    </row>
    <row r="379" spans="2:4" ht="18" customHeight="1" x14ac:dyDescent="0.15">
      <c r="B379" s="107">
        <f t="shared" si="10"/>
        <v>48959</v>
      </c>
      <c r="C379" s="6" t="s">
        <v>6</v>
      </c>
      <c r="D379" s="108">
        <f t="shared" si="11"/>
        <v>48986</v>
      </c>
    </row>
    <row r="380" spans="2:4" ht="18" customHeight="1" x14ac:dyDescent="0.15">
      <c r="B380" s="107">
        <f t="shared" si="10"/>
        <v>48987</v>
      </c>
      <c r="C380" s="6" t="s">
        <v>6</v>
      </c>
      <c r="D380" s="108">
        <f t="shared" si="11"/>
        <v>49014</v>
      </c>
    </row>
    <row r="381" spans="2:4" ht="18" customHeight="1" x14ac:dyDescent="0.15">
      <c r="B381" s="107">
        <f t="shared" si="10"/>
        <v>49015</v>
      </c>
      <c r="C381" s="6" t="s">
        <v>6</v>
      </c>
      <c r="D381" s="108">
        <f t="shared" si="11"/>
        <v>49042</v>
      </c>
    </row>
    <row r="382" spans="2:4" ht="18" customHeight="1" x14ac:dyDescent="0.15">
      <c r="B382" s="107">
        <f t="shared" si="10"/>
        <v>49043</v>
      </c>
      <c r="C382" s="6" t="s">
        <v>6</v>
      </c>
      <c r="D382" s="108">
        <f t="shared" si="11"/>
        <v>49070</v>
      </c>
    </row>
    <row r="383" spans="2:4" ht="18" customHeight="1" x14ac:dyDescent="0.15">
      <c r="B383" s="107">
        <f t="shared" si="10"/>
        <v>49071</v>
      </c>
      <c r="C383" s="6" t="s">
        <v>6</v>
      </c>
      <c r="D383" s="108">
        <f t="shared" si="11"/>
        <v>49098</v>
      </c>
    </row>
    <row r="384" spans="2:4" ht="18" customHeight="1" x14ac:dyDescent="0.15">
      <c r="B384" s="107">
        <f t="shared" si="10"/>
        <v>49099</v>
      </c>
      <c r="C384" s="6" t="s">
        <v>6</v>
      </c>
      <c r="D384" s="108">
        <f t="shared" si="11"/>
        <v>49126</v>
      </c>
    </row>
    <row r="385" spans="2:4" ht="18" customHeight="1" x14ac:dyDescent="0.15">
      <c r="B385" s="107">
        <f t="shared" si="10"/>
        <v>49127</v>
      </c>
      <c r="C385" s="6" t="s">
        <v>6</v>
      </c>
      <c r="D385" s="108">
        <f t="shared" si="11"/>
        <v>49154</v>
      </c>
    </row>
    <row r="386" spans="2:4" ht="18" customHeight="1" x14ac:dyDescent="0.15">
      <c r="B386" s="107">
        <f t="shared" si="10"/>
        <v>49155</v>
      </c>
      <c r="C386" s="6" t="s">
        <v>6</v>
      </c>
      <c r="D386" s="108">
        <f t="shared" si="11"/>
        <v>49182</v>
      </c>
    </row>
    <row r="387" spans="2:4" ht="18" customHeight="1" x14ac:dyDescent="0.15">
      <c r="B387" s="107">
        <f t="shared" si="10"/>
        <v>49183</v>
      </c>
      <c r="C387" s="6" t="s">
        <v>6</v>
      </c>
      <c r="D387" s="108">
        <f t="shared" si="11"/>
        <v>49210</v>
      </c>
    </row>
    <row r="388" spans="2:4" ht="18" customHeight="1" x14ac:dyDescent="0.15">
      <c r="B388" s="107">
        <f t="shared" si="10"/>
        <v>49211</v>
      </c>
      <c r="C388" s="6" t="s">
        <v>6</v>
      </c>
      <c r="D388" s="108">
        <f t="shared" si="11"/>
        <v>49238</v>
      </c>
    </row>
    <row r="389" spans="2:4" ht="18" customHeight="1" x14ac:dyDescent="0.15">
      <c r="B389" s="107">
        <f t="shared" si="10"/>
        <v>49239</v>
      </c>
      <c r="C389" s="6" t="s">
        <v>6</v>
      </c>
      <c r="D389" s="108">
        <f t="shared" si="11"/>
        <v>49266</v>
      </c>
    </row>
    <row r="390" spans="2:4" ht="18" customHeight="1" x14ac:dyDescent="0.15">
      <c r="B390" s="107">
        <f t="shared" ref="B390:B453" si="12">B389+28</f>
        <v>49267</v>
      </c>
      <c r="C390" s="6" t="s">
        <v>6</v>
      </c>
      <c r="D390" s="108">
        <f t="shared" ref="D390:D453" si="13">D389+28</f>
        <v>49294</v>
      </c>
    </row>
    <row r="391" spans="2:4" ht="18" customHeight="1" x14ac:dyDescent="0.15">
      <c r="B391" s="107">
        <f t="shared" si="12"/>
        <v>49295</v>
      </c>
      <c r="C391" s="6" t="s">
        <v>6</v>
      </c>
      <c r="D391" s="108">
        <f t="shared" si="13"/>
        <v>49322</v>
      </c>
    </row>
    <row r="392" spans="2:4" ht="18" customHeight="1" x14ac:dyDescent="0.15">
      <c r="B392" s="107">
        <f t="shared" si="12"/>
        <v>49323</v>
      </c>
      <c r="C392" s="6" t="s">
        <v>6</v>
      </c>
      <c r="D392" s="108">
        <f t="shared" si="13"/>
        <v>49350</v>
      </c>
    </row>
    <row r="393" spans="2:4" ht="18" customHeight="1" x14ac:dyDescent="0.15">
      <c r="B393" s="107">
        <f t="shared" si="12"/>
        <v>49351</v>
      </c>
      <c r="C393" s="6" t="s">
        <v>6</v>
      </c>
      <c r="D393" s="108">
        <f t="shared" si="13"/>
        <v>49378</v>
      </c>
    </row>
    <row r="394" spans="2:4" ht="18" customHeight="1" x14ac:dyDescent="0.15">
      <c r="B394" s="107">
        <f t="shared" si="12"/>
        <v>49379</v>
      </c>
      <c r="C394" s="6" t="s">
        <v>6</v>
      </c>
      <c r="D394" s="108">
        <f t="shared" si="13"/>
        <v>49406</v>
      </c>
    </row>
    <row r="395" spans="2:4" ht="18" customHeight="1" x14ac:dyDescent="0.15">
      <c r="B395" s="107">
        <f t="shared" si="12"/>
        <v>49407</v>
      </c>
      <c r="C395" s="6" t="s">
        <v>6</v>
      </c>
      <c r="D395" s="108">
        <f t="shared" si="13"/>
        <v>49434</v>
      </c>
    </row>
    <row r="396" spans="2:4" ht="18" customHeight="1" x14ac:dyDescent="0.15">
      <c r="B396" s="107">
        <f t="shared" si="12"/>
        <v>49435</v>
      </c>
      <c r="C396" s="6" t="s">
        <v>6</v>
      </c>
      <c r="D396" s="108">
        <f t="shared" si="13"/>
        <v>49462</v>
      </c>
    </row>
    <row r="397" spans="2:4" ht="18" customHeight="1" x14ac:dyDescent="0.15">
      <c r="B397" s="107">
        <f t="shared" si="12"/>
        <v>49463</v>
      </c>
      <c r="C397" s="6" t="s">
        <v>6</v>
      </c>
      <c r="D397" s="108">
        <f t="shared" si="13"/>
        <v>49490</v>
      </c>
    </row>
    <row r="398" spans="2:4" ht="18" customHeight="1" x14ac:dyDescent="0.15">
      <c r="B398" s="107">
        <f t="shared" si="12"/>
        <v>49491</v>
      </c>
      <c r="C398" s="6" t="s">
        <v>6</v>
      </c>
      <c r="D398" s="108">
        <f t="shared" si="13"/>
        <v>49518</v>
      </c>
    </row>
    <row r="399" spans="2:4" ht="18" customHeight="1" x14ac:dyDescent="0.15">
      <c r="B399" s="107">
        <f t="shared" si="12"/>
        <v>49519</v>
      </c>
      <c r="C399" s="6" t="s">
        <v>6</v>
      </c>
      <c r="D399" s="108">
        <f t="shared" si="13"/>
        <v>49546</v>
      </c>
    </row>
    <row r="400" spans="2:4" ht="18" customHeight="1" x14ac:dyDescent="0.15">
      <c r="B400" s="107">
        <f t="shared" si="12"/>
        <v>49547</v>
      </c>
      <c r="C400" s="6" t="s">
        <v>6</v>
      </c>
      <c r="D400" s="108">
        <f t="shared" si="13"/>
        <v>49574</v>
      </c>
    </row>
    <row r="401" spans="2:4" ht="18" customHeight="1" x14ac:dyDescent="0.15">
      <c r="B401" s="107">
        <f t="shared" si="12"/>
        <v>49575</v>
      </c>
      <c r="C401" s="6" t="s">
        <v>6</v>
      </c>
      <c r="D401" s="108">
        <f t="shared" si="13"/>
        <v>49602</v>
      </c>
    </row>
    <row r="402" spans="2:4" ht="18" customHeight="1" x14ac:dyDescent="0.15">
      <c r="B402" s="107">
        <f t="shared" si="12"/>
        <v>49603</v>
      </c>
      <c r="C402" s="6" t="s">
        <v>6</v>
      </c>
      <c r="D402" s="108">
        <f t="shared" si="13"/>
        <v>49630</v>
      </c>
    </row>
    <row r="403" spans="2:4" ht="18" customHeight="1" x14ac:dyDescent="0.15">
      <c r="B403" s="107">
        <f t="shared" si="12"/>
        <v>49631</v>
      </c>
      <c r="C403" s="6" t="s">
        <v>6</v>
      </c>
      <c r="D403" s="108">
        <f t="shared" si="13"/>
        <v>49658</v>
      </c>
    </row>
    <row r="404" spans="2:4" ht="18" customHeight="1" x14ac:dyDescent="0.15">
      <c r="B404" s="107">
        <f t="shared" si="12"/>
        <v>49659</v>
      </c>
      <c r="C404" s="6" t="s">
        <v>6</v>
      </c>
      <c r="D404" s="108">
        <f t="shared" si="13"/>
        <v>49686</v>
      </c>
    </row>
    <row r="405" spans="2:4" ht="18" customHeight="1" x14ac:dyDescent="0.15">
      <c r="B405" s="107">
        <f t="shared" si="12"/>
        <v>49687</v>
      </c>
      <c r="C405" s="6" t="s">
        <v>6</v>
      </c>
      <c r="D405" s="108">
        <f t="shared" si="13"/>
        <v>49714</v>
      </c>
    </row>
    <row r="406" spans="2:4" ht="18" customHeight="1" x14ac:dyDescent="0.15">
      <c r="B406" s="107">
        <f t="shared" si="12"/>
        <v>49715</v>
      </c>
      <c r="C406" s="6" t="s">
        <v>6</v>
      </c>
      <c r="D406" s="108">
        <f t="shared" si="13"/>
        <v>49742</v>
      </c>
    </row>
    <row r="407" spans="2:4" ht="18" customHeight="1" x14ac:dyDescent="0.15">
      <c r="B407" s="107">
        <f t="shared" si="12"/>
        <v>49743</v>
      </c>
      <c r="C407" s="6" t="s">
        <v>6</v>
      </c>
      <c r="D407" s="108">
        <f t="shared" si="13"/>
        <v>49770</v>
      </c>
    </row>
    <row r="408" spans="2:4" ht="18" customHeight="1" x14ac:dyDescent="0.15">
      <c r="B408" s="107">
        <f t="shared" si="12"/>
        <v>49771</v>
      </c>
      <c r="C408" s="6" t="s">
        <v>6</v>
      </c>
      <c r="D408" s="108">
        <f t="shared" si="13"/>
        <v>49798</v>
      </c>
    </row>
    <row r="409" spans="2:4" ht="18" customHeight="1" x14ac:dyDescent="0.15">
      <c r="B409" s="107">
        <f t="shared" si="12"/>
        <v>49799</v>
      </c>
      <c r="C409" s="6" t="s">
        <v>6</v>
      </c>
      <c r="D409" s="108">
        <f t="shared" si="13"/>
        <v>49826</v>
      </c>
    </row>
    <row r="410" spans="2:4" ht="18" customHeight="1" x14ac:dyDescent="0.15">
      <c r="B410" s="107">
        <f t="shared" si="12"/>
        <v>49827</v>
      </c>
      <c r="C410" s="6" t="s">
        <v>6</v>
      </c>
      <c r="D410" s="108">
        <f t="shared" si="13"/>
        <v>49854</v>
      </c>
    </row>
    <row r="411" spans="2:4" ht="18" customHeight="1" x14ac:dyDescent="0.15">
      <c r="B411" s="107">
        <f t="shared" si="12"/>
        <v>49855</v>
      </c>
      <c r="C411" s="6" t="s">
        <v>6</v>
      </c>
      <c r="D411" s="108">
        <f t="shared" si="13"/>
        <v>49882</v>
      </c>
    </row>
    <row r="412" spans="2:4" ht="18" customHeight="1" x14ac:dyDescent="0.15">
      <c r="B412" s="107">
        <f t="shared" si="12"/>
        <v>49883</v>
      </c>
      <c r="C412" s="6" t="s">
        <v>6</v>
      </c>
      <c r="D412" s="108">
        <f t="shared" si="13"/>
        <v>49910</v>
      </c>
    </row>
    <row r="413" spans="2:4" ht="18" customHeight="1" x14ac:dyDescent="0.15">
      <c r="B413" s="107">
        <f t="shared" si="12"/>
        <v>49911</v>
      </c>
      <c r="C413" s="6" t="s">
        <v>6</v>
      </c>
      <c r="D413" s="108">
        <f t="shared" si="13"/>
        <v>49938</v>
      </c>
    </row>
    <row r="414" spans="2:4" ht="18" customHeight="1" x14ac:dyDescent="0.15">
      <c r="B414" s="107">
        <f t="shared" si="12"/>
        <v>49939</v>
      </c>
      <c r="C414" s="6" t="s">
        <v>6</v>
      </c>
      <c r="D414" s="108">
        <f t="shared" si="13"/>
        <v>49966</v>
      </c>
    </row>
    <row r="415" spans="2:4" ht="18" customHeight="1" x14ac:dyDescent="0.15">
      <c r="B415" s="107">
        <f t="shared" si="12"/>
        <v>49967</v>
      </c>
      <c r="C415" s="6" t="s">
        <v>6</v>
      </c>
      <c r="D415" s="108">
        <f t="shared" si="13"/>
        <v>49994</v>
      </c>
    </row>
    <row r="416" spans="2:4" ht="18" customHeight="1" x14ac:dyDescent="0.15">
      <c r="B416" s="107">
        <f t="shared" si="12"/>
        <v>49995</v>
      </c>
      <c r="C416" s="6" t="s">
        <v>6</v>
      </c>
      <c r="D416" s="108">
        <f t="shared" si="13"/>
        <v>50022</v>
      </c>
    </row>
    <row r="417" spans="2:4" ht="18" customHeight="1" x14ac:dyDescent="0.15">
      <c r="B417" s="107">
        <f t="shared" si="12"/>
        <v>50023</v>
      </c>
      <c r="C417" s="6" t="s">
        <v>6</v>
      </c>
      <c r="D417" s="108">
        <f t="shared" si="13"/>
        <v>50050</v>
      </c>
    </row>
    <row r="418" spans="2:4" ht="18" customHeight="1" x14ac:dyDescent="0.15">
      <c r="B418" s="107">
        <f t="shared" si="12"/>
        <v>50051</v>
      </c>
      <c r="C418" s="6" t="s">
        <v>6</v>
      </c>
      <c r="D418" s="108">
        <f t="shared" si="13"/>
        <v>50078</v>
      </c>
    </row>
    <row r="419" spans="2:4" ht="18" customHeight="1" x14ac:dyDescent="0.15">
      <c r="B419" s="107">
        <f t="shared" si="12"/>
        <v>50079</v>
      </c>
      <c r="C419" s="6" t="s">
        <v>6</v>
      </c>
      <c r="D419" s="108">
        <f t="shared" si="13"/>
        <v>50106</v>
      </c>
    </row>
    <row r="420" spans="2:4" ht="18" customHeight="1" x14ac:dyDescent="0.15">
      <c r="B420" s="107">
        <f t="shared" si="12"/>
        <v>50107</v>
      </c>
      <c r="C420" s="6" t="s">
        <v>6</v>
      </c>
      <c r="D420" s="108">
        <f t="shared" si="13"/>
        <v>50134</v>
      </c>
    </row>
    <row r="421" spans="2:4" ht="18" customHeight="1" x14ac:dyDescent="0.15">
      <c r="B421" s="107">
        <f t="shared" si="12"/>
        <v>50135</v>
      </c>
      <c r="C421" s="6" t="s">
        <v>6</v>
      </c>
      <c r="D421" s="108">
        <f t="shared" si="13"/>
        <v>50162</v>
      </c>
    </row>
    <row r="422" spans="2:4" ht="18" customHeight="1" x14ac:dyDescent="0.15">
      <c r="B422" s="107">
        <f t="shared" si="12"/>
        <v>50163</v>
      </c>
      <c r="C422" s="6" t="s">
        <v>6</v>
      </c>
      <c r="D422" s="108">
        <f t="shared" si="13"/>
        <v>50190</v>
      </c>
    </row>
    <row r="423" spans="2:4" ht="18" customHeight="1" x14ac:dyDescent="0.15">
      <c r="B423" s="107">
        <f t="shared" si="12"/>
        <v>50191</v>
      </c>
      <c r="C423" s="6" t="s">
        <v>6</v>
      </c>
      <c r="D423" s="108">
        <f t="shared" si="13"/>
        <v>50218</v>
      </c>
    </row>
    <row r="424" spans="2:4" ht="18" customHeight="1" x14ac:dyDescent="0.15">
      <c r="B424" s="107">
        <f t="shared" si="12"/>
        <v>50219</v>
      </c>
      <c r="C424" s="6" t="s">
        <v>6</v>
      </c>
      <c r="D424" s="108">
        <f t="shared" si="13"/>
        <v>50246</v>
      </c>
    </row>
    <row r="425" spans="2:4" ht="18" customHeight="1" x14ac:dyDescent="0.15">
      <c r="B425" s="107">
        <f t="shared" si="12"/>
        <v>50247</v>
      </c>
      <c r="C425" s="6" t="s">
        <v>6</v>
      </c>
      <c r="D425" s="108">
        <f t="shared" si="13"/>
        <v>50274</v>
      </c>
    </row>
    <row r="426" spans="2:4" ht="18" customHeight="1" x14ac:dyDescent="0.15">
      <c r="B426" s="107">
        <f t="shared" si="12"/>
        <v>50275</v>
      </c>
      <c r="C426" s="6" t="s">
        <v>6</v>
      </c>
      <c r="D426" s="108">
        <f t="shared" si="13"/>
        <v>50302</v>
      </c>
    </row>
    <row r="427" spans="2:4" ht="18" customHeight="1" x14ac:dyDescent="0.15">
      <c r="B427" s="107">
        <f t="shared" si="12"/>
        <v>50303</v>
      </c>
      <c r="C427" s="6" t="s">
        <v>6</v>
      </c>
      <c r="D427" s="108">
        <f t="shared" si="13"/>
        <v>50330</v>
      </c>
    </row>
    <row r="428" spans="2:4" ht="18" customHeight="1" x14ac:dyDescent="0.15">
      <c r="B428" s="107">
        <f t="shared" si="12"/>
        <v>50331</v>
      </c>
      <c r="C428" s="6" t="s">
        <v>6</v>
      </c>
      <c r="D428" s="108">
        <f t="shared" si="13"/>
        <v>50358</v>
      </c>
    </row>
    <row r="429" spans="2:4" ht="18" customHeight="1" x14ac:dyDescent="0.15">
      <c r="B429" s="107">
        <f t="shared" si="12"/>
        <v>50359</v>
      </c>
      <c r="C429" s="6" t="s">
        <v>6</v>
      </c>
      <c r="D429" s="108">
        <f t="shared" si="13"/>
        <v>50386</v>
      </c>
    </row>
    <row r="430" spans="2:4" ht="18" customHeight="1" x14ac:dyDescent="0.15">
      <c r="B430" s="107">
        <f t="shared" si="12"/>
        <v>50387</v>
      </c>
      <c r="C430" s="6" t="s">
        <v>6</v>
      </c>
      <c r="D430" s="108">
        <f t="shared" si="13"/>
        <v>50414</v>
      </c>
    </row>
    <row r="431" spans="2:4" ht="18" customHeight="1" x14ac:dyDescent="0.15">
      <c r="B431" s="107">
        <f t="shared" si="12"/>
        <v>50415</v>
      </c>
      <c r="C431" s="6" t="s">
        <v>6</v>
      </c>
      <c r="D431" s="108">
        <f t="shared" si="13"/>
        <v>50442</v>
      </c>
    </row>
    <row r="432" spans="2:4" ht="18" customHeight="1" x14ac:dyDescent="0.15">
      <c r="B432" s="107">
        <f t="shared" si="12"/>
        <v>50443</v>
      </c>
      <c r="C432" s="6" t="s">
        <v>6</v>
      </c>
      <c r="D432" s="108">
        <f t="shared" si="13"/>
        <v>50470</v>
      </c>
    </row>
    <row r="433" spans="2:4" ht="18" customHeight="1" x14ac:dyDescent="0.15">
      <c r="B433" s="107">
        <f t="shared" si="12"/>
        <v>50471</v>
      </c>
      <c r="C433" s="6" t="s">
        <v>6</v>
      </c>
      <c r="D433" s="108">
        <f t="shared" si="13"/>
        <v>50498</v>
      </c>
    </row>
    <row r="434" spans="2:4" ht="18" customHeight="1" x14ac:dyDescent="0.15">
      <c r="B434" s="107">
        <f t="shared" si="12"/>
        <v>50499</v>
      </c>
      <c r="C434" s="6" t="s">
        <v>6</v>
      </c>
      <c r="D434" s="108">
        <f t="shared" si="13"/>
        <v>50526</v>
      </c>
    </row>
    <row r="435" spans="2:4" ht="18" customHeight="1" x14ac:dyDescent="0.15">
      <c r="B435" s="107">
        <f t="shared" si="12"/>
        <v>50527</v>
      </c>
      <c r="C435" s="6" t="s">
        <v>6</v>
      </c>
      <c r="D435" s="108">
        <f t="shared" si="13"/>
        <v>50554</v>
      </c>
    </row>
    <row r="436" spans="2:4" ht="18" customHeight="1" x14ac:dyDescent="0.15">
      <c r="B436" s="107">
        <f t="shared" si="12"/>
        <v>50555</v>
      </c>
      <c r="C436" s="6" t="s">
        <v>6</v>
      </c>
      <c r="D436" s="108">
        <f t="shared" si="13"/>
        <v>50582</v>
      </c>
    </row>
    <row r="437" spans="2:4" ht="18" customHeight="1" x14ac:dyDescent="0.15">
      <c r="B437" s="107">
        <f t="shared" si="12"/>
        <v>50583</v>
      </c>
      <c r="C437" s="6" t="s">
        <v>6</v>
      </c>
      <c r="D437" s="108">
        <f t="shared" si="13"/>
        <v>50610</v>
      </c>
    </row>
    <row r="438" spans="2:4" ht="18" customHeight="1" x14ac:dyDescent="0.15">
      <c r="B438" s="107">
        <f t="shared" si="12"/>
        <v>50611</v>
      </c>
      <c r="C438" s="6" t="s">
        <v>6</v>
      </c>
      <c r="D438" s="108">
        <f t="shared" si="13"/>
        <v>50638</v>
      </c>
    </row>
    <row r="439" spans="2:4" ht="18" customHeight="1" x14ac:dyDescent="0.15">
      <c r="B439" s="107">
        <f t="shared" si="12"/>
        <v>50639</v>
      </c>
      <c r="C439" s="6" t="s">
        <v>6</v>
      </c>
      <c r="D439" s="108">
        <f t="shared" si="13"/>
        <v>50666</v>
      </c>
    </row>
    <row r="440" spans="2:4" ht="18" customHeight="1" x14ac:dyDescent="0.15">
      <c r="B440" s="107">
        <f t="shared" si="12"/>
        <v>50667</v>
      </c>
      <c r="C440" s="6" t="s">
        <v>6</v>
      </c>
      <c r="D440" s="108">
        <f t="shared" si="13"/>
        <v>50694</v>
      </c>
    </row>
    <row r="441" spans="2:4" ht="18" customHeight="1" x14ac:dyDescent="0.15">
      <c r="B441" s="107">
        <f t="shared" si="12"/>
        <v>50695</v>
      </c>
      <c r="C441" s="6" t="s">
        <v>6</v>
      </c>
      <c r="D441" s="108">
        <f t="shared" si="13"/>
        <v>50722</v>
      </c>
    </row>
    <row r="442" spans="2:4" ht="18" customHeight="1" x14ac:dyDescent="0.15">
      <c r="B442" s="107">
        <f t="shared" si="12"/>
        <v>50723</v>
      </c>
      <c r="C442" s="6" t="s">
        <v>6</v>
      </c>
      <c r="D442" s="108">
        <f t="shared" si="13"/>
        <v>50750</v>
      </c>
    </row>
    <row r="443" spans="2:4" ht="18" customHeight="1" x14ac:dyDescent="0.15">
      <c r="B443" s="107">
        <f t="shared" si="12"/>
        <v>50751</v>
      </c>
      <c r="C443" s="6" t="s">
        <v>6</v>
      </c>
      <c r="D443" s="108">
        <f t="shared" si="13"/>
        <v>50778</v>
      </c>
    </row>
    <row r="444" spans="2:4" ht="18" customHeight="1" x14ac:dyDescent="0.15">
      <c r="B444" s="107">
        <f t="shared" si="12"/>
        <v>50779</v>
      </c>
      <c r="C444" s="6" t="s">
        <v>6</v>
      </c>
      <c r="D444" s="108">
        <f t="shared" si="13"/>
        <v>50806</v>
      </c>
    </row>
    <row r="445" spans="2:4" ht="18" customHeight="1" x14ac:dyDescent="0.15">
      <c r="B445" s="107">
        <f t="shared" si="12"/>
        <v>50807</v>
      </c>
      <c r="C445" s="6" t="s">
        <v>6</v>
      </c>
      <c r="D445" s="108">
        <f t="shared" si="13"/>
        <v>50834</v>
      </c>
    </row>
    <row r="446" spans="2:4" ht="18" customHeight="1" x14ac:dyDescent="0.15">
      <c r="B446" s="107">
        <f t="shared" si="12"/>
        <v>50835</v>
      </c>
      <c r="C446" s="6" t="s">
        <v>6</v>
      </c>
      <c r="D446" s="108">
        <f t="shared" si="13"/>
        <v>50862</v>
      </c>
    </row>
    <row r="447" spans="2:4" ht="18" customHeight="1" x14ac:dyDescent="0.15">
      <c r="B447" s="107">
        <f t="shared" si="12"/>
        <v>50863</v>
      </c>
      <c r="C447" s="6" t="s">
        <v>6</v>
      </c>
      <c r="D447" s="108">
        <f t="shared" si="13"/>
        <v>50890</v>
      </c>
    </row>
    <row r="448" spans="2:4" ht="18" customHeight="1" x14ac:dyDescent="0.15">
      <c r="B448" s="107">
        <f t="shared" si="12"/>
        <v>50891</v>
      </c>
      <c r="C448" s="6" t="s">
        <v>6</v>
      </c>
      <c r="D448" s="108">
        <f t="shared" si="13"/>
        <v>50918</v>
      </c>
    </row>
    <row r="449" spans="2:4" ht="18" customHeight="1" x14ac:dyDescent="0.15">
      <c r="B449" s="107">
        <f t="shared" si="12"/>
        <v>50919</v>
      </c>
      <c r="C449" s="6" t="s">
        <v>6</v>
      </c>
      <c r="D449" s="108">
        <f t="shared" si="13"/>
        <v>50946</v>
      </c>
    </row>
    <row r="450" spans="2:4" ht="18" customHeight="1" x14ac:dyDescent="0.15">
      <c r="B450" s="107">
        <f t="shared" si="12"/>
        <v>50947</v>
      </c>
      <c r="C450" s="6" t="s">
        <v>6</v>
      </c>
      <c r="D450" s="108">
        <f t="shared" si="13"/>
        <v>50974</v>
      </c>
    </row>
    <row r="451" spans="2:4" ht="18" customHeight="1" x14ac:dyDescent="0.15">
      <c r="B451" s="107">
        <f t="shared" si="12"/>
        <v>50975</v>
      </c>
      <c r="C451" s="6" t="s">
        <v>6</v>
      </c>
      <c r="D451" s="108">
        <f t="shared" si="13"/>
        <v>51002</v>
      </c>
    </row>
    <row r="452" spans="2:4" ht="18" customHeight="1" x14ac:dyDescent="0.15">
      <c r="B452" s="107">
        <f t="shared" si="12"/>
        <v>51003</v>
      </c>
      <c r="C452" s="6" t="s">
        <v>6</v>
      </c>
      <c r="D452" s="108">
        <f t="shared" si="13"/>
        <v>51030</v>
      </c>
    </row>
    <row r="453" spans="2:4" ht="18" customHeight="1" x14ac:dyDescent="0.15">
      <c r="B453" s="107">
        <f t="shared" si="12"/>
        <v>51031</v>
      </c>
      <c r="C453" s="6" t="s">
        <v>6</v>
      </c>
      <c r="D453" s="108">
        <f t="shared" si="13"/>
        <v>51058</v>
      </c>
    </row>
    <row r="454" spans="2:4" ht="18" customHeight="1" x14ac:dyDescent="0.15">
      <c r="B454" s="107">
        <f t="shared" ref="B454:B517" si="14">B453+28</f>
        <v>51059</v>
      </c>
      <c r="C454" s="6" t="s">
        <v>6</v>
      </c>
      <c r="D454" s="108">
        <f t="shared" ref="D454:D517" si="15">D453+28</f>
        <v>51086</v>
      </c>
    </row>
    <row r="455" spans="2:4" ht="18" customHeight="1" x14ac:dyDescent="0.15">
      <c r="B455" s="107">
        <f t="shared" si="14"/>
        <v>51087</v>
      </c>
      <c r="C455" s="6" t="s">
        <v>6</v>
      </c>
      <c r="D455" s="108">
        <f t="shared" si="15"/>
        <v>51114</v>
      </c>
    </row>
    <row r="456" spans="2:4" ht="18" customHeight="1" x14ac:dyDescent="0.15">
      <c r="B456" s="107">
        <f t="shared" si="14"/>
        <v>51115</v>
      </c>
      <c r="C456" s="6" t="s">
        <v>6</v>
      </c>
      <c r="D456" s="108">
        <f t="shared" si="15"/>
        <v>51142</v>
      </c>
    </row>
    <row r="457" spans="2:4" ht="18" customHeight="1" x14ac:dyDescent="0.15">
      <c r="B457" s="107">
        <f t="shared" si="14"/>
        <v>51143</v>
      </c>
      <c r="C457" s="6" t="s">
        <v>6</v>
      </c>
      <c r="D457" s="108">
        <f t="shared" si="15"/>
        <v>51170</v>
      </c>
    </row>
    <row r="458" spans="2:4" ht="18" customHeight="1" x14ac:dyDescent="0.15">
      <c r="B458" s="107">
        <f t="shared" si="14"/>
        <v>51171</v>
      </c>
      <c r="C458" s="6" t="s">
        <v>6</v>
      </c>
      <c r="D458" s="108">
        <f t="shared" si="15"/>
        <v>51198</v>
      </c>
    </row>
    <row r="459" spans="2:4" ht="18" customHeight="1" x14ac:dyDescent="0.15">
      <c r="B459" s="107">
        <f t="shared" si="14"/>
        <v>51199</v>
      </c>
      <c r="C459" s="6" t="s">
        <v>6</v>
      </c>
      <c r="D459" s="108">
        <f t="shared" si="15"/>
        <v>51226</v>
      </c>
    </row>
    <row r="460" spans="2:4" ht="18" customHeight="1" x14ac:dyDescent="0.15">
      <c r="B460" s="107">
        <f t="shared" si="14"/>
        <v>51227</v>
      </c>
      <c r="C460" s="6" t="s">
        <v>6</v>
      </c>
      <c r="D460" s="108">
        <f t="shared" si="15"/>
        <v>51254</v>
      </c>
    </row>
    <row r="461" spans="2:4" ht="18" customHeight="1" x14ac:dyDescent="0.15">
      <c r="B461" s="107">
        <f t="shared" si="14"/>
        <v>51255</v>
      </c>
      <c r="C461" s="6" t="s">
        <v>6</v>
      </c>
      <c r="D461" s="108">
        <f t="shared" si="15"/>
        <v>51282</v>
      </c>
    </row>
    <row r="462" spans="2:4" ht="18" customHeight="1" x14ac:dyDescent="0.15">
      <c r="B462" s="107">
        <f t="shared" si="14"/>
        <v>51283</v>
      </c>
      <c r="C462" s="6" t="s">
        <v>6</v>
      </c>
      <c r="D462" s="108">
        <f t="shared" si="15"/>
        <v>51310</v>
      </c>
    </row>
    <row r="463" spans="2:4" ht="18" customHeight="1" x14ac:dyDescent="0.15">
      <c r="B463" s="107">
        <f t="shared" si="14"/>
        <v>51311</v>
      </c>
      <c r="C463" s="6" t="s">
        <v>6</v>
      </c>
      <c r="D463" s="108">
        <f t="shared" si="15"/>
        <v>51338</v>
      </c>
    </row>
    <row r="464" spans="2:4" ht="18" customHeight="1" x14ac:dyDescent="0.15">
      <c r="B464" s="107">
        <f t="shared" si="14"/>
        <v>51339</v>
      </c>
      <c r="C464" s="6" t="s">
        <v>6</v>
      </c>
      <c r="D464" s="108">
        <f t="shared" si="15"/>
        <v>51366</v>
      </c>
    </row>
    <row r="465" spans="2:4" ht="18" customHeight="1" x14ac:dyDescent="0.15">
      <c r="B465" s="107">
        <f t="shared" si="14"/>
        <v>51367</v>
      </c>
      <c r="C465" s="6" t="s">
        <v>6</v>
      </c>
      <c r="D465" s="108">
        <f t="shared" si="15"/>
        <v>51394</v>
      </c>
    </row>
    <row r="466" spans="2:4" ht="18" customHeight="1" x14ac:dyDescent="0.15">
      <c r="B466" s="107">
        <f t="shared" si="14"/>
        <v>51395</v>
      </c>
      <c r="C466" s="6" t="s">
        <v>6</v>
      </c>
      <c r="D466" s="108">
        <f t="shared" si="15"/>
        <v>51422</v>
      </c>
    </row>
    <row r="467" spans="2:4" ht="18" customHeight="1" x14ac:dyDescent="0.15">
      <c r="B467" s="107">
        <f t="shared" si="14"/>
        <v>51423</v>
      </c>
      <c r="C467" s="6" t="s">
        <v>6</v>
      </c>
      <c r="D467" s="108">
        <f t="shared" si="15"/>
        <v>51450</v>
      </c>
    </row>
    <row r="468" spans="2:4" ht="18" customHeight="1" x14ac:dyDescent="0.15">
      <c r="B468" s="107">
        <f t="shared" si="14"/>
        <v>51451</v>
      </c>
      <c r="C468" s="6" t="s">
        <v>6</v>
      </c>
      <c r="D468" s="108">
        <f t="shared" si="15"/>
        <v>51478</v>
      </c>
    </row>
    <row r="469" spans="2:4" ht="18" customHeight="1" x14ac:dyDescent="0.15">
      <c r="B469" s="107">
        <f t="shared" si="14"/>
        <v>51479</v>
      </c>
      <c r="C469" s="6" t="s">
        <v>6</v>
      </c>
      <c r="D469" s="108">
        <f t="shared" si="15"/>
        <v>51506</v>
      </c>
    </row>
    <row r="470" spans="2:4" ht="18" customHeight="1" x14ac:dyDescent="0.15">
      <c r="B470" s="107">
        <f t="shared" si="14"/>
        <v>51507</v>
      </c>
      <c r="C470" s="6" t="s">
        <v>6</v>
      </c>
      <c r="D470" s="108">
        <f t="shared" si="15"/>
        <v>51534</v>
      </c>
    </row>
    <row r="471" spans="2:4" ht="18" customHeight="1" x14ac:dyDescent="0.15">
      <c r="B471" s="107">
        <f t="shared" si="14"/>
        <v>51535</v>
      </c>
      <c r="C471" s="6" t="s">
        <v>6</v>
      </c>
      <c r="D471" s="108">
        <f t="shared" si="15"/>
        <v>51562</v>
      </c>
    </row>
    <row r="472" spans="2:4" ht="18" customHeight="1" x14ac:dyDescent="0.15">
      <c r="B472" s="107">
        <f t="shared" si="14"/>
        <v>51563</v>
      </c>
      <c r="C472" s="6" t="s">
        <v>6</v>
      </c>
      <c r="D472" s="108">
        <f t="shared" si="15"/>
        <v>51590</v>
      </c>
    </row>
    <row r="473" spans="2:4" ht="18" customHeight="1" x14ac:dyDescent="0.15">
      <c r="B473" s="107">
        <f t="shared" si="14"/>
        <v>51591</v>
      </c>
      <c r="C473" s="6" t="s">
        <v>6</v>
      </c>
      <c r="D473" s="108">
        <f t="shared" si="15"/>
        <v>51618</v>
      </c>
    </row>
    <row r="474" spans="2:4" ht="18" customHeight="1" x14ac:dyDescent="0.15">
      <c r="B474" s="107">
        <f t="shared" si="14"/>
        <v>51619</v>
      </c>
      <c r="C474" s="6" t="s">
        <v>6</v>
      </c>
      <c r="D474" s="108">
        <f t="shared" si="15"/>
        <v>51646</v>
      </c>
    </row>
    <row r="475" spans="2:4" ht="18" customHeight="1" x14ac:dyDescent="0.15">
      <c r="B475" s="107">
        <f t="shared" si="14"/>
        <v>51647</v>
      </c>
      <c r="C475" s="6" t="s">
        <v>6</v>
      </c>
      <c r="D475" s="108">
        <f t="shared" si="15"/>
        <v>51674</v>
      </c>
    </row>
    <row r="476" spans="2:4" ht="18" customHeight="1" x14ac:dyDescent="0.15">
      <c r="B476" s="107">
        <f t="shared" si="14"/>
        <v>51675</v>
      </c>
      <c r="C476" s="6" t="s">
        <v>6</v>
      </c>
      <c r="D476" s="108">
        <f t="shared" si="15"/>
        <v>51702</v>
      </c>
    </row>
    <row r="477" spans="2:4" ht="18" customHeight="1" x14ac:dyDescent="0.15">
      <c r="B477" s="107">
        <f t="shared" si="14"/>
        <v>51703</v>
      </c>
      <c r="C477" s="6" t="s">
        <v>6</v>
      </c>
      <c r="D477" s="108">
        <f t="shared" si="15"/>
        <v>51730</v>
      </c>
    </row>
    <row r="478" spans="2:4" ht="18" customHeight="1" x14ac:dyDescent="0.15">
      <c r="B478" s="107">
        <f t="shared" si="14"/>
        <v>51731</v>
      </c>
      <c r="C478" s="6" t="s">
        <v>6</v>
      </c>
      <c r="D478" s="108">
        <f t="shared" si="15"/>
        <v>51758</v>
      </c>
    </row>
    <row r="479" spans="2:4" ht="18" customHeight="1" x14ac:dyDescent="0.15">
      <c r="B479" s="107">
        <f t="shared" si="14"/>
        <v>51759</v>
      </c>
      <c r="C479" s="6" t="s">
        <v>6</v>
      </c>
      <c r="D479" s="108">
        <f t="shared" si="15"/>
        <v>51786</v>
      </c>
    </row>
    <row r="480" spans="2:4" ht="18" customHeight="1" x14ac:dyDescent="0.15">
      <c r="B480" s="107">
        <f t="shared" si="14"/>
        <v>51787</v>
      </c>
      <c r="C480" s="6" t="s">
        <v>6</v>
      </c>
      <c r="D480" s="108">
        <f t="shared" si="15"/>
        <v>51814</v>
      </c>
    </row>
    <row r="481" spans="2:4" ht="18" customHeight="1" x14ac:dyDescent="0.15">
      <c r="B481" s="107">
        <f t="shared" si="14"/>
        <v>51815</v>
      </c>
      <c r="C481" s="6" t="s">
        <v>6</v>
      </c>
      <c r="D481" s="108">
        <f t="shared" si="15"/>
        <v>51842</v>
      </c>
    </row>
    <row r="482" spans="2:4" ht="18" customHeight="1" x14ac:dyDescent="0.15">
      <c r="B482" s="107">
        <f t="shared" si="14"/>
        <v>51843</v>
      </c>
      <c r="C482" s="6" t="s">
        <v>6</v>
      </c>
      <c r="D482" s="108">
        <f t="shared" si="15"/>
        <v>51870</v>
      </c>
    </row>
    <row r="483" spans="2:4" ht="18" customHeight="1" x14ac:dyDescent="0.15">
      <c r="B483" s="107">
        <f t="shared" si="14"/>
        <v>51871</v>
      </c>
      <c r="C483" s="6" t="s">
        <v>6</v>
      </c>
      <c r="D483" s="108">
        <f t="shared" si="15"/>
        <v>51898</v>
      </c>
    </row>
    <row r="484" spans="2:4" ht="18" customHeight="1" x14ac:dyDescent="0.15">
      <c r="B484" s="107">
        <f t="shared" si="14"/>
        <v>51899</v>
      </c>
      <c r="C484" s="6" t="s">
        <v>6</v>
      </c>
      <c r="D484" s="108">
        <f t="shared" si="15"/>
        <v>51926</v>
      </c>
    </row>
    <row r="485" spans="2:4" ht="18" customHeight="1" x14ac:dyDescent="0.15">
      <c r="B485" s="107">
        <f t="shared" si="14"/>
        <v>51927</v>
      </c>
      <c r="C485" s="6" t="s">
        <v>6</v>
      </c>
      <c r="D485" s="108">
        <f t="shared" si="15"/>
        <v>51954</v>
      </c>
    </row>
    <row r="486" spans="2:4" ht="18" customHeight="1" x14ac:dyDescent="0.15">
      <c r="B486" s="107">
        <f t="shared" si="14"/>
        <v>51955</v>
      </c>
      <c r="C486" s="6" t="s">
        <v>6</v>
      </c>
      <c r="D486" s="108">
        <f t="shared" si="15"/>
        <v>51982</v>
      </c>
    </row>
    <row r="487" spans="2:4" ht="18" customHeight="1" x14ac:dyDescent="0.15">
      <c r="B487" s="107">
        <f t="shared" si="14"/>
        <v>51983</v>
      </c>
      <c r="C487" s="6" t="s">
        <v>6</v>
      </c>
      <c r="D487" s="108">
        <f t="shared" si="15"/>
        <v>52010</v>
      </c>
    </row>
    <row r="488" spans="2:4" ht="18" customHeight="1" x14ac:dyDescent="0.15">
      <c r="B488" s="107">
        <f t="shared" si="14"/>
        <v>52011</v>
      </c>
      <c r="C488" s="6" t="s">
        <v>6</v>
      </c>
      <c r="D488" s="108">
        <f t="shared" si="15"/>
        <v>52038</v>
      </c>
    </row>
    <row r="489" spans="2:4" ht="18" customHeight="1" x14ac:dyDescent="0.15">
      <c r="B489" s="107">
        <f t="shared" si="14"/>
        <v>52039</v>
      </c>
      <c r="C489" s="6" t="s">
        <v>6</v>
      </c>
      <c r="D489" s="108">
        <f t="shared" si="15"/>
        <v>52066</v>
      </c>
    </row>
    <row r="490" spans="2:4" ht="18" customHeight="1" x14ac:dyDescent="0.15">
      <c r="B490" s="107">
        <f t="shared" si="14"/>
        <v>52067</v>
      </c>
      <c r="C490" s="6" t="s">
        <v>6</v>
      </c>
      <c r="D490" s="108">
        <f t="shared" si="15"/>
        <v>52094</v>
      </c>
    </row>
    <row r="491" spans="2:4" ht="18" customHeight="1" x14ac:dyDescent="0.15">
      <c r="B491" s="107">
        <f t="shared" si="14"/>
        <v>52095</v>
      </c>
      <c r="C491" s="6" t="s">
        <v>6</v>
      </c>
      <c r="D491" s="108">
        <f t="shared" si="15"/>
        <v>52122</v>
      </c>
    </row>
    <row r="492" spans="2:4" ht="18" customHeight="1" x14ac:dyDescent="0.15">
      <c r="B492" s="107">
        <f t="shared" si="14"/>
        <v>52123</v>
      </c>
      <c r="C492" s="6" t="s">
        <v>6</v>
      </c>
      <c r="D492" s="108">
        <f t="shared" si="15"/>
        <v>52150</v>
      </c>
    </row>
    <row r="493" spans="2:4" ht="18" customHeight="1" x14ac:dyDescent="0.15">
      <c r="B493" s="107">
        <f t="shared" si="14"/>
        <v>52151</v>
      </c>
      <c r="C493" s="6" t="s">
        <v>6</v>
      </c>
      <c r="D493" s="108">
        <f t="shared" si="15"/>
        <v>52178</v>
      </c>
    </row>
    <row r="494" spans="2:4" ht="18" customHeight="1" x14ac:dyDescent="0.15">
      <c r="B494" s="107">
        <f t="shared" si="14"/>
        <v>52179</v>
      </c>
      <c r="C494" s="6" t="s">
        <v>6</v>
      </c>
      <c r="D494" s="108">
        <f t="shared" si="15"/>
        <v>52206</v>
      </c>
    </row>
    <row r="495" spans="2:4" ht="18" customHeight="1" x14ac:dyDescent="0.15">
      <c r="B495" s="107">
        <f t="shared" si="14"/>
        <v>52207</v>
      </c>
      <c r="C495" s="6" t="s">
        <v>6</v>
      </c>
      <c r="D495" s="108">
        <f t="shared" si="15"/>
        <v>52234</v>
      </c>
    </row>
    <row r="496" spans="2:4" ht="18" customHeight="1" x14ac:dyDescent="0.15">
      <c r="B496" s="107">
        <f t="shared" si="14"/>
        <v>52235</v>
      </c>
      <c r="C496" s="6" t="s">
        <v>6</v>
      </c>
      <c r="D496" s="108">
        <f t="shared" si="15"/>
        <v>52262</v>
      </c>
    </row>
    <row r="497" spans="2:4" ht="18" customHeight="1" x14ac:dyDescent="0.15">
      <c r="B497" s="107">
        <f t="shared" si="14"/>
        <v>52263</v>
      </c>
      <c r="C497" s="6" t="s">
        <v>6</v>
      </c>
      <c r="D497" s="108">
        <f t="shared" si="15"/>
        <v>52290</v>
      </c>
    </row>
    <row r="498" spans="2:4" ht="18" customHeight="1" x14ac:dyDescent="0.15">
      <c r="B498" s="107">
        <f t="shared" si="14"/>
        <v>52291</v>
      </c>
      <c r="C498" s="6" t="s">
        <v>6</v>
      </c>
      <c r="D498" s="108">
        <f t="shared" si="15"/>
        <v>52318</v>
      </c>
    </row>
    <row r="499" spans="2:4" ht="18" customHeight="1" x14ac:dyDescent="0.15">
      <c r="B499" s="107">
        <f t="shared" si="14"/>
        <v>52319</v>
      </c>
      <c r="C499" s="6" t="s">
        <v>6</v>
      </c>
      <c r="D499" s="108">
        <f t="shared" si="15"/>
        <v>52346</v>
      </c>
    </row>
    <row r="500" spans="2:4" ht="18" customHeight="1" x14ac:dyDescent="0.15">
      <c r="B500" s="107">
        <f t="shared" si="14"/>
        <v>52347</v>
      </c>
      <c r="C500" s="6" t="s">
        <v>6</v>
      </c>
      <c r="D500" s="108">
        <f t="shared" si="15"/>
        <v>52374</v>
      </c>
    </row>
    <row r="501" spans="2:4" ht="18" customHeight="1" x14ac:dyDescent="0.15">
      <c r="B501" s="107">
        <f t="shared" si="14"/>
        <v>52375</v>
      </c>
      <c r="C501" s="6" t="s">
        <v>6</v>
      </c>
      <c r="D501" s="108">
        <f t="shared" si="15"/>
        <v>52402</v>
      </c>
    </row>
    <row r="502" spans="2:4" ht="18" customHeight="1" x14ac:dyDescent="0.15">
      <c r="B502" s="107">
        <f t="shared" si="14"/>
        <v>52403</v>
      </c>
      <c r="C502" s="6" t="s">
        <v>6</v>
      </c>
      <c r="D502" s="108">
        <f t="shared" si="15"/>
        <v>52430</v>
      </c>
    </row>
    <row r="503" spans="2:4" ht="18" customHeight="1" x14ac:dyDescent="0.15">
      <c r="B503" s="107">
        <f t="shared" si="14"/>
        <v>52431</v>
      </c>
      <c r="C503" s="6" t="s">
        <v>6</v>
      </c>
      <c r="D503" s="108">
        <f t="shared" si="15"/>
        <v>52458</v>
      </c>
    </row>
    <row r="504" spans="2:4" ht="18" customHeight="1" x14ac:dyDescent="0.15">
      <c r="B504" s="107">
        <f t="shared" si="14"/>
        <v>52459</v>
      </c>
      <c r="C504" s="6" t="s">
        <v>6</v>
      </c>
      <c r="D504" s="108">
        <f t="shared" si="15"/>
        <v>52486</v>
      </c>
    </row>
    <row r="505" spans="2:4" ht="18" customHeight="1" x14ac:dyDescent="0.15">
      <c r="B505" s="107">
        <f t="shared" si="14"/>
        <v>52487</v>
      </c>
      <c r="C505" s="6" t="s">
        <v>6</v>
      </c>
      <c r="D505" s="108">
        <f t="shared" si="15"/>
        <v>52514</v>
      </c>
    </row>
    <row r="506" spans="2:4" ht="18" customHeight="1" x14ac:dyDescent="0.15">
      <c r="B506" s="107">
        <f t="shared" si="14"/>
        <v>52515</v>
      </c>
      <c r="C506" s="6" t="s">
        <v>6</v>
      </c>
      <c r="D506" s="108">
        <f t="shared" si="15"/>
        <v>52542</v>
      </c>
    </row>
    <row r="507" spans="2:4" ht="18" customHeight="1" x14ac:dyDescent="0.15">
      <c r="B507" s="107">
        <f t="shared" si="14"/>
        <v>52543</v>
      </c>
      <c r="C507" s="6" t="s">
        <v>6</v>
      </c>
      <c r="D507" s="108">
        <f t="shared" si="15"/>
        <v>52570</v>
      </c>
    </row>
    <row r="508" spans="2:4" ht="18" customHeight="1" x14ac:dyDescent="0.15">
      <c r="B508" s="107">
        <f t="shared" si="14"/>
        <v>52571</v>
      </c>
      <c r="C508" s="6" t="s">
        <v>6</v>
      </c>
      <c r="D508" s="108">
        <f t="shared" si="15"/>
        <v>52598</v>
      </c>
    </row>
    <row r="509" spans="2:4" ht="18" customHeight="1" x14ac:dyDescent="0.15">
      <c r="B509" s="107">
        <f t="shared" si="14"/>
        <v>52599</v>
      </c>
      <c r="C509" s="6" t="s">
        <v>6</v>
      </c>
      <c r="D509" s="108">
        <f t="shared" si="15"/>
        <v>52626</v>
      </c>
    </row>
    <row r="510" spans="2:4" ht="18" customHeight="1" x14ac:dyDescent="0.15">
      <c r="B510" s="107">
        <f t="shared" si="14"/>
        <v>52627</v>
      </c>
      <c r="C510" s="6" t="s">
        <v>6</v>
      </c>
      <c r="D510" s="108">
        <f t="shared" si="15"/>
        <v>52654</v>
      </c>
    </row>
    <row r="511" spans="2:4" ht="18" customHeight="1" x14ac:dyDescent="0.15">
      <c r="B511" s="107">
        <f t="shared" si="14"/>
        <v>52655</v>
      </c>
      <c r="C511" s="6" t="s">
        <v>6</v>
      </c>
      <c r="D511" s="108">
        <f t="shared" si="15"/>
        <v>52682</v>
      </c>
    </row>
    <row r="512" spans="2:4" ht="18" customHeight="1" x14ac:dyDescent="0.15">
      <c r="B512" s="107">
        <f t="shared" si="14"/>
        <v>52683</v>
      </c>
      <c r="C512" s="6" t="s">
        <v>6</v>
      </c>
      <c r="D512" s="108">
        <f t="shared" si="15"/>
        <v>52710</v>
      </c>
    </row>
    <row r="513" spans="2:4" ht="18" customHeight="1" x14ac:dyDescent="0.15">
      <c r="B513" s="107">
        <f t="shared" si="14"/>
        <v>52711</v>
      </c>
      <c r="C513" s="6" t="s">
        <v>6</v>
      </c>
      <c r="D513" s="108">
        <f t="shared" si="15"/>
        <v>52738</v>
      </c>
    </row>
    <row r="514" spans="2:4" ht="18" customHeight="1" x14ac:dyDescent="0.15">
      <c r="B514" s="107">
        <f t="shared" si="14"/>
        <v>52739</v>
      </c>
      <c r="C514" s="6" t="s">
        <v>6</v>
      </c>
      <c r="D514" s="108">
        <f t="shared" si="15"/>
        <v>52766</v>
      </c>
    </row>
    <row r="515" spans="2:4" ht="18" customHeight="1" x14ac:dyDescent="0.15">
      <c r="B515" s="107">
        <f t="shared" si="14"/>
        <v>52767</v>
      </c>
      <c r="C515" s="6" t="s">
        <v>6</v>
      </c>
      <c r="D515" s="108">
        <f t="shared" si="15"/>
        <v>52794</v>
      </c>
    </row>
    <row r="516" spans="2:4" ht="18" customHeight="1" x14ac:dyDescent="0.15">
      <c r="B516" s="107">
        <f t="shared" si="14"/>
        <v>52795</v>
      </c>
      <c r="C516" s="6" t="s">
        <v>6</v>
      </c>
      <c r="D516" s="108">
        <f t="shared" si="15"/>
        <v>52822</v>
      </c>
    </row>
    <row r="517" spans="2:4" ht="18" customHeight="1" x14ac:dyDescent="0.15">
      <c r="B517" s="107">
        <f t="shared" si="14"/>
        <v>52823</v>
      </c>
      <c r="C517" s="6" t="s">
        <v>6</v>
      </c>
      <c r="D517" s="108">
        <f t="shared" si="15"/>
        <v>52850</v>
      </c>
    </row>
    <row r="518" spans="2:4" ht="18" customHeight="1" x14ac:dyDescent="0.15">
      <c r="B518" s="107">
        <f t="shared" ref="B518:B581" si="16">B517+28</f>
        <v>52851</v>
      </c>
      <c r="C518" s="6" t="s">
        <v>6</v>
      </c>
      <c r="D518" s="108">
        <f t="shared" ref="D518:D581" si="17">D517+28</f>
        <v>52878</v>
      </c>
    </row>
    <row r="519" spans="2:4" ht="18" customHeight="1" x14ac:dyDescent="0.15">
      <c r="B519" s="107">
        <f t="shared" si="16"/>
        <v>52879</v>
      </c>
      <c r="C519" s="6" t="s">
        <v>6</v>
      </c>
      <c r="D519" s="108">
        <f t="shared" si="17"/>
        <v>52906</v>
      </c>
    </row>
    <row r="520" spans="2:4" ht="18" customHeight="1" x14ac:dyDescent="0.15">
      <c r="B520" s="107">
        <f t="shared" si="16"/>
        <v>52907</v>
      </c>
      <c r="C520" s="6" t="s">
        <v>6</v>
      </c>
      <c r="D520" s="108">
        <f t="shared" si="17"/>
        <v>52934</v>
      </c>
    </row>
    <row r="521" spans="2:4" ht="18" customHeight="1" x14ac:dyDescent="0.15">
      <c r="B521" s="107">
        <f t="shared" si="16"/>
        <v>52935</v>
      </c>
      <c r="C521" s="6" t="s">
        <v>6</v>
      </c>
      <c r="D521" s="108">
        <f t="shared" si="17"/>
        <v>52962</v>
      </c>
    </row>
    <row r="522" spans="2:4" ht="18" customHeight="1" x14ac:dyDescent="0.15">
      <c r="B522" s="107">
        <f t="shared" si="16"/>
        <v>52963</v>
      </c>
      <c r="C522" s="6" t="s">
        <v>6</v>
      </c>
      <c r="D522" s="108">
        <f t="shared" si="17"/>
        <v>52990</v>
      </c>
    </row>
    <row r="523" spans="2:4" ht="18" customHeight="1" x14ac:dyDescent="0.15">
      <c r="B523" s="107">
        <f t="shared" si="16"/>
        <v>52991</v>
      </c>
      <c r="C523" s="6" t="s">
        <v>6</v>
      </c>
      <c r="D523" s="108">
        <f t="shared" si="17"/>
        <v>53018</v>
      </c>
    </row>
    <row r="524" spans="2:4" ht="18" customHeight="1" x14ac:dyDescent="0.15">
      <c r="B524" s="107">
        <f t="shared" si="16"/>
        <v>53019</v>
      </c>
      <c r="C524" s="6" t="s">
        <v>6</v>
      </c>
      <c r="D524" s="108">
        <f t="shared" si="17"/>
        <v>53046</v>
      </c>
    </row>
    <row r="525" spans="2:4" ht="18" customHeight="1" x14ac:dyDescent="0.15">
      <c r="B525" s="107">
        <f t="shared" si="16"/>
        <v>53047</v>
      </c>
      <c r="C525" s="6" t="s">
        <v>6</v>
      </c>
      <c r="D525" s="108">
        <f t="shared" si="17"/>
        <v>53074</v>
      </c>
    </row>
    <row r="526" spans="2:4" ht="18" customHeight="1" x14ac:dyDescent="0.15">
      <c r="B526" s="107">
        <f t="shared" si="16"/>
        <v>53075</v>
      </c>
      <c r="C526" s="6" t="s">
        <v>6</v>
      </c>
      <c r="D526" s="108">
        <f t="shared" si="17"/>
        <v>53102</v>
      </c>
    </row>
    <row r="527" spans="2:4" ht="18" customHeight="1" x14ac:dyDescent="0.15">
      <c r="B527" s="107">
        <f t="shared" si="16"/>
        <v>53103</v>
      </c>
      <c r="C527" s="6" t="s">
        <v>6</v>
      </c>
      <c r="D527" s="108">
        <f t="shared" si="17"/>
        <v>53130</v>
      </c>
    </row>
    <row r="528" spans="2:4" ht="18" customHeight="1" x14ac:dyDescent="0.15">
      <c r="B528" s="107">
        <f t="shared" si="16"/>
        <v>53131</v>
      </c>
      <c r="C528" s="6" t="s">
        <v>6</v>
      </c>
      <c r="D528" s="108">
        <f t="shared" si="17"/>
        <v>53158</v>
      </c>
    </row>
    <row r="529" spans="2:4" ht="18" customHeight="1" x14ac:dyDescent="0.15">
      <c r="B529" s="107">
        <f t="shared" si="16"/>
        <v>53159</v>
      </c>
      <c r="C529" s="6" t="s">
        <v>6</v>
      </c>
      <c r="D529" s="108">
        <f t="shared" si="17"/>
        <v>53186</v>
      </c>
    </row>
    <row r="530" spans="2:4" ht="18" customHeight="1" x14ac:dyDescent="0.15">
      <c r="B530" s="107">
        <f t="shared" si="16"/>
        <v>53187</v>
      </c>
      <c r="C530" s="6" t="s">
        <v>6</v>
      </c>
      <c r="D530" s="108">
        <f t="shared" si="17"/>
        <v>53214</v>
      </c>
    </row>
    <row r="531" spans="2:4" ht="18" customHeight="1" x14ac:dyDescent="0.15">
      <c r="B531" s="107">
        <f t="shared" si="16"/>
        <v>53215</v>
      </c>
      <c r="C531" s="6" t="s">
        <v>6</v>
      </c>
      <c r="D531" s="108">
        <f t="shared" si="17"/>
        <v>53242</v>
      </c>
    </row>
    <row r="532" spans="2:4" ht="18" customHeight="1" x14ac:dyDescent="0.15">
      <c r="B532" s="107">
        <f t="shared" si="16"/>
        <v>53243</v>
      </c>
      <c r="C532" s="6" t="s">
        <v>6</v>
      </c>
      <c r="D532" s="108">
        <f t="shared" si="17"/>
        <v>53270</v>
      </c>
    </row>
    <row r="533" spans="2:4" ht="18" customHeight="1" x14ac:dyDescent="0.15">
      <c r="B533" s="107">
        <f t="shared" si="16"/>
        <v>53271</v>
      </c>
      <c r="C533" s="6" t="s">
        <v>6</v>
      </c>
      <c r="D533" s="108">
        <f t="shared" si="17"/>
        <v>53298</v>
      </c>
    </row>
    <row r="534" spans="2:4" ht="18" customHeight="1" x14ac:dyDescent="0.15">
      <c r="B534" s="107">
        <f t="shared" si="16"/>
        <v>53299</v>
      </c>
      <c r="C534" s="6" t="s">
        <v>6</v>
      </c>
      <c r="D534" s="108">
        <f t="shared" si="17"/>
        <v>53326</v>
      </c>
    </row>
    <row r="535" spans="2:4" ht="18" customHeight="1" x14ac:dyDescent="0.15">
      <c r="B535" s="107">
        <f t="shared" si="16"/>
        <v>53327</v>
      </c>
      <c r="C535" s="6" t="s">
        <v>6</v>
      </c>
      <c r="D535" s="108">
        <f t="shared" si="17"/>
        <v>53354</v>
      </c>
    </row>
    <row r="536" spans="2:4" ht="18" customHeight="1" x14ac:dyDescent="0.15">
      <c r="B536" s="107">
        <f t="shared" si="16"/>
        <v>53355</v>
      </c>
      <c r="C536" s="6" t="s">
        <v>6</v>
      </c>
      <c r="D536" s="108">
        <f t="shared" si="17"/>
        <v>53382</v>
      </c>
    </row>
    <row r="537" spans="2:4" ht="18" customHeight="1" x14ac:dyDescent="0.15">
      <c r="B537" s="107">
        <f t="shared" si="16"/>
        <v>53383</v>
      </c>
      <c r="C537" s="6" t="s">
        <v>6</v>
      </c>
      <c r="D537" s="108">
        <f t="shared" si="17"/>
        <v>53410</v>
      </c>
    </row>
    <row r="538" spans="2:4" ht="18" customHeight="1" x14ac:dyDescent="0.15">
      <c r="B538" s="107">
        <f t="shared" si="16"/>
        <v>53411</v>
      </c>
      <c r="C538" s="6" t="s">
        <v>6</v>
      </c>
      <c r="D538" s="108">
        <f t="shared" si="17"/>
        <v>53438</v>
      </c>
    </row>
    <row r="539" spans="2:4" ht="18" customHeight="1" x14ac:dyDescent="0.15">
      <c r="B539" s="107">
        <f t="shared" si="16"/>
        <v>53439</v>
      </c>
      <c r="C539" s="6" t="s">
        <v>6</v>
      </c>
      <c r="D539" s="108">
        <f t="shared" si="17"/>
        <v>53466</v>
      </c>
    </row>
    <row r="540" spans="2:4" ht="18" customHeight="1" x14ac:dyDescent="0.15">
      <c r="B540" s="107">
        <f t="shared" si="16"/>
        <v>53467</v>
      </c>
      <c r="C540" s="6" t="s">
        <v>6</v>
      </c>
      <c r="D540" s="108">
        <f t="shared" si="17"/>
        <v>53494</v>
      </c>
    </row>
    <row r="541" spans="2:4" ht="18" customHeight="1" x14ac:dyDescent="0.15">
      <c r="B541" s="107">
        <f t="shared" si="16"/>
        <v>53495</v>
      </c>
      <c r="C541" s="6" t="s">
        <v>6</v>
      </c>
      <c r="D541" s="108">
        <f t="shared" si="17"/>
        <v>53522</v>
      </c>
    </row>
    <row r="542" spans="2:4" ht="18" customHeight="1" x14ac:dyDescent="0.15">
      <c r="B542" s="107">
        <f t="shared" si="16"/>
        <v>53523</v>
      </c>
      <c r="C542" s="6" t="s">
        <v>6</v>
      </c>
      <c r="D542" s="108">
        <f t="shared" si="17"/>
        <v>53550</v>
      </c>
    </row>
    <row r="543" spans="2:4" ht="18" customHeight="1" x14ac:dyDescent="0.15">
      <c r="B543" s="107">
        <f t="shared" si="16"/>
        <v>53551</v>
      </c>
      <c r="C543" s="6" t="s">
        <v>6</v>
      </c>
      <c r="D543" s="108">
        <f t="shared" si="17"/>
        <v>53578</v>
      </c>
    </row>
    <row r="544" spans="2:4" ht="18" customHeight="1" x14ac:dyDescent="0.15">
      <c r="B544" s="107">
        <f t="shared" si="16"/>
        <v>53579</v>
      </c>
      <c r="C544" s="6" t="s">
        <v>6</v>
      </c>
      <c r="D544" s="108">
        <f t="shared" si="17"/>
        <v>53606</v>
      </c>
    </row>
    <row r="545" spans="2:4" ht="18" customHeight="1" x14ac:dyDescent="0.15">
      <c r="B545" s="107">
        <f t="shared" si="16"/>
        <v>53607</v>
      </c>
      <c r="C545" s="6" t="s">
        <v>6</v>
      </c>
      <c r="D545" s="108">
        <f t="shared" si="17"/>
        <v>53634</v>
      </c>
    </row>
    <row r="546" spans="2:4" ht="18" customHeight="1" x14ac:dyDescent="0.15">
      <c r="B546" s="107">
        <f t="shared" si="16"/>
        <v>53635</v>
      </c>
      <c r="C546" s="6" t="s">
        <v>6</v>
      </c>
      <c r="D546" s="108">
        <f t="shared" si="17"/>
        <v>53662</v>
      </c>
    </row>
    <row r="547" spans="2:4" ht="18" customHeight="1" x14ac:dyDescent="0.15">
      <c r="B547" s="107">
        <f t="shared" si="16"/>
        <v>53663</v>
      </c>
      <c r="C547" s="6" t="s">
        <v>6</v>
      </c>
      <c r="D547" s="108">
        <f t="shared" si="17"/>
        <v>53690</v>
      </c>
    </row>
    <row r="548" spans="2:4" ht="18" customHeight="1" x14ac:dyDescent="0.15">
      <c r="B548" s="107">
        <f t="shared" si="16"/>
        <v>53691</v>
      </c>
      <c r="C548" s="6" t="s">
        <v>6</v>
      </c>
      <c r="D548" s="108">
        <f t="shared" si="17"/>
        <v>53718</v>
      </c>
    </row>
    <row r="549" spans="2:4" ht="18" customHeight="1" x14ac:dyDescent="0.15">
      <c r="B549" s="107">
        <f t="shared" si="16"/>
        <v>53719</v>
      </c>
      <c r="C549" s="6" t="s">
        <v>6</v>
      </c>
      <c r="D549" s="108">
        <f t="shared" si="17"/>
        <v>53746</v>
      </c>
    </row>
    <row r="550" spans="2:4" ht="18" customHeight="1" x14ac:dyDescent="0.15">
      <c r="B550" s="107">
        <f t="shared" si="16"/>
        <v>53747</v>
      </c>
      <c r="C550" s="6" t="s">
        <v>6</v>
      </c>
      <c r="D550" s="108">
        <f t="shared" si="17"/>
        <v>53774</v>
      </c>
    </row>
    <row r="551" spans="2:4" ht="18" customHeight="1" x14ac:dyDescent="0.15">
      <c r="B551" s="107">
        <f t="shared" si="16"/>
        <v>53775</v>
      </c>
      <c r="C551" s="6" t="s">
        <v>6</v>
      </c>
      <c r="D551" s="108">
        <f t="shared" si="17"/>
        <v>53802</v>
      </c>
    </row>
    <row r="552" spans="2:4" ht="18" customHeight="1" x14ac:dyDescent="0.15">
      <c r="B552" s="107">
        <f t="shared" si="16"/>
        <v>53803</v>
      </c>
      <c r="C552" s="6" t="s">
        <v>6</v>
      </c>
      <c r="D552" s="108">
        <f t="shared" si="17"/>
        <v>53830</v>
      </c>
    </row>
    <row r="553" spans="2:4" ht="18" customHeight="1" x14ac:dyDescent="0.15">
      <c r="B553" s="107">
        <f t="shared" si="16"/>
        <v>53831</v>
      </c>
      <c r="C553" s="6" t="s">
        <v>6</v>
      </c>
      <c r="D553" s="108">
        <f t="shared" si="17"/>
        <v>53858</v>
      </c>
    </row>
    <row r="554" spans="2:4" ht="18" customHeight="1" x14ac:dyDescent="0.15">
      <c r="B554" s="107">
        <f t="shared" si="16"/>
        <v>53859</v>
      </c>
      <c r="C554" s="6" t="s">
        <v>6</v>
      </c>
      <c r="D554" s="108">
        <f t="shared" si="17"/>
        <v>53886</v>
      </c>
    </row>
    <row r="555" spans="2:4" ht="18" customHeight="1" x14ac:dyDescent="0.15">
      <c r="B555" s="107">
        <f t="shared" si="16"/>
        <v>53887</v>
      </c>
      <c r="C555" s="6" t="s">
        <v>6</v>
      </c>
      <c r="D555" s="108">
        <f t="shared" si="17"/>
        <v>53914</v>
      </c>
    </row>
    <row r="556" spans="2:4" ht="18" customHeight="1" x14ac:dyDescent="0.15">
      <c r="B556" s="107">
        <f t="shared" si="16"/>
        <v>53915</v>
      </c>
      <c r="C556" s="6" t="s">
        <v>6</v>
      </c>
      <c r="D556" s="108">
        <f t="shared" si="17"/>
        <v>53942</v>
      </c>
    </row>
    <row r="557" spans="2:4" ht="18" customHeight="1" x14ac:dyDescent="0.15">
      <c r="B557" s="107">
        <f t="shared" si="16"/>
        <v>53943</v>
      </c>
      <c r="C557" s="6" t="s">
        <v>6</v>
      </c>
      <c r="D557" s="108">
        <f t="shared" si="17"/>
        <v>53970</v>
      </c>
    </row>
    <row r="558" spans="2:4" ht="18" customHeight="1" x14ac:dyDescent="0.15">
      <c r="B558" s="107">
        <f t="shared" si="16"/>
        <v>53971</v>
      </c>
      <c r="C558" s="6" t="s">
        <v>6</v>
      </c>
      <c r="D558" s="108">
        <f t="shared" si="17"/>
        <v>53998</v>
      </c>
    </row>
    <row r="559" spans="2:4" ht="18" customHeight="1" x14ac:dyDescent="0.15">
      <c r="B559" s="107">
        <f t="shared" si="16"/>
        <v>53999</v>
      </c>
      <c r="C559" s="6" t="s">
        <v>6</v>
      </c>
      <c r="D559" s="108">
        <f t="shared" si="17"/>
        <v>54026</v>
      </c>
    </row>
    <row r="560" spans="2:4" ht="18" customHeight="1" x14ac:dyDescent="0.15">
      <c r="B560" s="107">
        <f t="shared" si="16"/>
        <v>54027</v>
      </c>
      <c r="C560" s="6" t="s">
        <v>6</v>
      </c>
      <c r="D560" s="108">
        <f t="shared" si="17"/>
        <v>54054</v>
      </c>
    </row>
    <row r="561" spans="2:4" ht="18" customHeight="1" x14ac:dyDescent="0.15">
      <c r="B561" s="107">
        <f t="shared" si="16"/>
        <v>54055</v>
      </c>
      <c r="C561" s="6" t="s">
        <v>6</v>
      </c>
      <c r="D561" s="108">
        <f t="shared" si="17"/>
        <v>54082</v>
      </c>
    </row>
    <row r="562" spans="2:4" ht="18" customHeight="1" x14ac:dyDescent="0.15">
      <c r="B562" s="107">
        <f t="shared" si="16"/>
        <v>54083</v>
      </c>
      <c r="C562" s="6" t="s">
        <v>6</v>
      </c>
      <c r="D562" s="108">
        <f t="shared" si="17"/>
        <v>54110</v>
      </c>
    </row>
    <row r="563" spans="2:4" ht="18" customHeight="1" x14ac:dyDescent="0.15">
      <c r="B563" s="107">
        <f t="shared" si="16"/>
        <v>54111</v>
      </c>
      <c r="C563" s="6" t="s">
        <v>6</v>
      </c>
      <c r="D563" s="108">
        <f t="shared" si="17"/>
        <v>54138</v>
      </c>
    </row>
    <row r="564" spans="2:4" ht="18" customHeight="1" x14ac:dyDescent="0.15">
      <c r="B564" s="107">
        <f t="shared" si="16"/>
        <v>54139</v>
      </c>
      <c r="C564" s="6" t="s">
        <v>6</v>
      </c>
      <c r="D564" s="108">
        <f t="shared" si="17"/>
        <v>54166</v>
      </c>
    </row>
    <row r="565" spans="2:4" ht="18" customHeight="1" x14ac:dyDescent="0.15">
      <c r="B565" s="107">
        <f t="shared" si="16"/>
        <v>54167</v>
      </c>
      <c r="C565" s="6" t="s">
        <v>6</v>
      </c>
      <c r="D565" s="108">
        <f t="shared" si="17"/>
        <v>54194</v>
      </c>
    </row>
    <row r="566" spans="2:4" ht="18" customHeight="1" x14ac:dyDescent="0.15">
      <c r="B566" s="107">
        <f t="shared" si="16"/>
        <v>54195</v>
      </c>
      <c r="C566" s="6" t="s">
        <v>6</v>
      </c>
      <c r="D566" s="108">
        <f t="shared" si="17"/>
        <v>54222</v>
      </c>
    </row>
    <row r="567" spans="2:4" ht="18" customHeight="1" x14ac:dyDescent="0.15">
      <c r="B567" s="107">
        <f t="shared" si="16"/>
        <v>54223</v>
      </c>
      <c r="C567" s="6" t="s">
        <v>6</v>
      </c>
      <c r="D567" s="108">
        <f t="shared" si="17"/>
        <v>54250</v>
      </c>
    </row>
    <row r="568" spans="2:4" ht="18" customHeight="1" x14ac:dyDescent="0.15">
      <c r="B568" s="107">
        <f t="shared" si="16"/>
        <v>54251</v>
      </c>
      <c r="C568" s="6" t="s">
        <v>6</v>
      </c>
      <c r="D568" s="108">
        <f t="shared" si="17"/>
        <v>54278</v>
      </c>
    </row>
    <row r="569" spans="2:4" ht="18" customHeight="1" x14ac:dyDescent="0.15">
      <c r="B569" s="107">
        <f t="shared" si="16"/>
        <v>54279</v>
      </c>
      <c r="C569" s="6" t="s">
        <v>6</v>
      </c>
      <c r="D569" s="108">
        <f t="shared" si="17"/>
        <v>54306</v>
      </c>
    </row>
    <row r="570" spans="2:4" ht="18" customHeight="1" x14ac:dyDescent="0.15">
      <c r="B570" s="107">
        <f t="shared" si="16"/>
        <v>54307</v>
      </c>
      <c r="C570" s="6" t="s">
        <v>6</v>
      </c>
      <c r="D570" s="108">
        <f t="shared" si="17"/>
        <v>54334</v>
      </c>
    </row>
    <row r="571" spans="2:4" ht="18" customHeight="1" x14ac:dyDescent="0.15">
      <c r="B571" s="107">
        <f t="shared" si="16"/>
        <v>54335</v>
      </c>
      <c r="C571" s="6" t="s">
        <v>6</v>
      </c>
      <c r="D571" s="108">
        <f t="shared" si="17"/>
        <v>54362</v>
      </c>
    </row>
    <row r="572" spans="2:4" ht="18" customHeight="1" x14ac:dyDescent="0.15">
      <c r="B572" s="107">
        <f t="shared" si="16"/>
        <v>54363</v>
      </c>
      <c r="C572" s="6" t="s">
        <v>6</v>
      </c>
      <c r="D572" s="108">
        <f t="shared" si="17"/>
        <v>54390</v>
      </c>
    </row>
    <row r="573" spans="2:4" ht="18" customHeight="1" x14ac:dyDescent="0.15">
      <c r="B573" s="107">
        <f t="shared" si="16"/>
        <v>54391</v>
      </c>
      <c r="C573" s="6" t="s">
        <v>6</v>
      </c>
      <c r="D573" s="108">
        <f t="shared" si="17"/>
        <v>54418</v>
      </c>
    </row>
    <row r="574" spans="2:4" ht="18" customHeight="1" x14ac:dyDescent="0.15">
      <c r="B574" s="107">
        <f t="shared" si="16"/>
        <v>54419</v>
      </c>
      <c r="C574" s="6" t="s">
        <v>6</v>
      </c>
      <c r="D574" s="108">
        <f t="shared" si="17"/>
        <v>54446</v>
      </c>
    </row>
    <row r="575" spans="2:4" ht="18" customHeight="1" x14ac:dyDescent="0.15">
      <c r="B575" s="107">
        <f t="shared" si="16"/>
        <v>54447</v>
      </c>
      <c r="C575" s="6" t="s">
        <v>6</v>
      </c>
      <c r="D575" s="108">
        <f t="shared" si="17"/>
        <v>54474</v>
      </c>
    </row>
    <row r="576" spans="2:4" ht="18" customHeight="1" x14ac:dyDescent="0.15">
      <c r="B576" s="107">
        <f t="shared" si="16"/>
        <v>54475</v>
      </c>
      <c r="C576" s="6" t="s">
        <v>6</v>
      </c>
      <c r="D576" s="108">
        <f t="shared" si="17"/>
        <v>54502</v>
      </c>
    </row>
    <row r="577" spans="2:4" ht="18" customHeight="1" x14ac:dyDescent="0.15">
      <c r="B577" s="107">
        <f t="shared" si="16"/>
        <v>54503</v>
      </c>
      <c r="C577" s="6" t="s">
        <v>6</v>
      </c>
      <c r="D577" s="108">
        <f t="shared" si="17"/>
        <v>54530</v>
      </c>
    </row>
    <row r="578" spans="2:4" ht="18" customHeight="1" x14ac:dyDescent="0.15">
      <c r="B578" s="107">
        <f t="shared" si="16"/>
        <v>54531</v>
      </c>
      <c r="C578" s="6" t="s">
        <v>6</v>
      </c>
      <c r="D578" s="108">
        <f t="shared" si="17"/>
        <v>54558</v>
      </c>
    </row>
    <row r="579" spans="2:4" ht="18" customHeight="1" x14ac:dyDescent="0.15">
      <c r="B579" s="107">
        <f t="shared" si="16"/>
        <v>54559</v>
      </c>
      <c r="C579" s="6" t="s">
        <v>6</v>
      </c>
      <c r="D579" s="108">
        <f t="shared" si="17"/>
        <v>54586</v>
      </c>
    </row>
    <row r="580" spans="2:4" ht="18" customHeight="1" x14ac:dyDescent="0.15">
      <c r="B580" s="107">
        <f t="shared" si="16"/>
        <v>54587</v>
      </c>
      <c r="C580" s="6" t="s">
        <v>6</v>
      </c>
      <c r="D580" s="108">
        <f t="shared" si="17"/>
        <v>54614</v>
      </c>
    </row>
    <row r="581" spans="2:4" ht="18" customHeight="1" x14ac:dyDescent="0.15">
      <c r="B581" s="107">
        <f t="shared" si="16"/>
        <v>54615</v>
      </c>
      <c r="C581" s="6" t="s">
        <v>6</v>
      </c>
      <c r="D581" s="108">
        <f t="shared" si="17"/>
        <v>54642</v>
      </c>
    </row>
    <row r="582" spans="2:4" ht="18" customHeight="1" x14ac:dyDescent="0.15">
      <c r="B582" s="107">
        <f t="shared" ref="B582:B645" si="18">B581+28</f>
        <v>54643</v>
      </c>
      <c r="C582" s="6" t="s">
        <v>6</v>
      </c>
      <c r="D582" s="108">
        <f t="shared" ref="D582:D645" si="19">D581+28</f>
        <v>54670</v>
      </c>
    </row>
    <row r="583" spans="2:4" ht="18" customHeight="1" x14ac:dyDescent="0.15">
      <c r="B583" s="107">
        <f t="shared" si="18"/>
        <v>54671</v>
      </c>
      <c r="C583" s="6" t="s">
        <v>6</v>
      </c>
      <c r="D583" s="108">
        <f t="shared" si="19"/>
        <v>54698</v>
      </c>
    </row>
    <row r="584" spans="2:4" ht="18" customHeight="1" x14ac:dyDescent="0.15">
      <c r="B584" s="107">
        <f t="shared" si="18"/>
        <v>54699</v>
      </c>
      <c r="C584" s="6" t="s">
        <v>6</v>
      </c>
      <c r="D584" s="108">
        <f t="shared" si="19"/>
        <v>54726</v>
      </c>
    </row>
    <row r="585" spans="2:4" ht="18" customHeight="1" x14ac:dyDescent="0.15">
      <c r="B585" s="107">
        <f t="shared" si="18"/>
        <v>54727</v>
      </c>
      <c r="C585" s="6" t="s">
        <v>6</v>
      </c>
      <c r="D585" s="108">
        <f t="shared" si="19"/>
        <v>54754</v>
      </c>
    </row>
    <row r="586" spans="2:4" ht="18" customHeight="1" x14ac:dyDescent="0.15">
      <c r="B586" s="107">
        <f t="shared" si="18"/>
        <v>54755</v>
      </c>
      <c r="C586" s="6" t="s">
        <v>6</v>
      </c>
      <c r="D586" s="108">
        <f t="shared" si="19"/>
        <v>54782</v>
      </c>
    </row>
    <row r="587" spans="2:4" ht="18" customHeight="1" x14ac:dyDescent="0.15">
      <c r="B587" s="107">
        <f t="shared" si="18"/>
        <v>54783</v>
      </c>
      <c r="C587" s="6" t="s">
        <v>6</v>
      </c>
      <c r="D587" s="108">
        <f t="shared" si="19"/>
        <v>54810</v>
      </c>
    </row>
    <row r="588" spans="2:4" ht="18" customHeight="1" x14ac:dyDescent="0.15">
      <c r="B588" s="107">
        <f t="shared" si="18"/>
        <v>54811</v>
      </c>
      <c r="C588" s="6" t="s">
        <v>6</v>
      </c>
      <c r="D588" s="108">
        <f t="shared" si="19"/>
        <v>54838</v>
      </c>
    </row>
    <row r="589" spans="2:4" ht="18" customHeight="1" x14ac:dyDescent="0.15">
      <c r="B589" s="107">
        <f t="shared" si="18"/>
        <v>54839</v>
      </c>
      <c r="C589" s="6" t="s">
        <v>6</v>
      </c>
      <c r="D589" s="108">
        <f t="shared" si="19"/>
        <v>54866</v>
      </c>
    </row>
    <row r="590" spans="2:4" ht="18" customHeight="1" x14ac:dyDescent="0.15">
      <c r="B590" s="107">
        <f t="shared" si="18"/>
        <v>54867</v>
      </c>
      <c r="C590" s="6" t="s">
        <v>6</v>
      </c>
      <c r="D590" s="108">
        <f t="shared" si="19"/>
        <v>54894</v>
      </c>
    </row>
    <row r="591" spans="2:4" ht="18" customHeight="1" x14ac:dyDescent="0.15">
      <c r="B591" s="107">
        <f t="shared" si="18"/>
        <v>54895</v>
      </c>
      <c r="C591" s="6" t="s">
        <v>6</v>
      </c>
      <c r="D591" s="108">
        <f t="shared" si="19"/>
        <v>54922</v>
      </c>
    </row>
    <row r="592" spans="2:4" ht="18" customHeight="1" x14ac:dyDescent="0.15">
      <c r="B592" s="107">
        <f t="shared" si="18"/>
        <v>54923</v>
      </c>
      <c r="C592" s="6" t="s">
        <v>6</v>
      </c>
      <c r="D592" s="108">
        <f t="shared" si="19"/>
        <v>54950</v>
      </c>
    </row>
    <row r="593" spans="2:4" ht="18" customHeight="1" x14ac:dyDescent="0.15">
      <c r="B593" s="107">
        <f t="shared" si="18"/>
        <v>54951</v>
      </c>
      <c r="C593" s="6" t="s">
        <v>6</v>
      </c>
      <c r="D593" s="108">
        <f t="shared" si="19"/>
        <v>54978</v>
      </c>
    </row>
    <row r="594" spans="2:4" ht="18" customHeight="1" x14ac:dyDescent="0.15">
      <c r="B594" s="107">
        <f t="shared" si="18"/>
        <v>54979</v>
      </c>
      <c r="C594" s="6" t="s">
        <v>6</v>
      </c>
      <c r="D594" s="108">
        <f t="shared" si="19"/>
        <v>55006</v>
      </c>
    </row>
    <row r="595" spans="2:4" ht="18" customHeight="1" x14ac:dyDescent="0.15">
      <c r="B595" s="107">
        <f t="shared" si="18"/>
        <v>55007</v>
      </c>
      <c r="C595" s="6" t="s">
        <v>6</v>
      </c>
      <c r="D595" s="108">
        <f t="shared" si="19"/>
        <v>55034</v>
      </c>
    </row>
    <row r="596" spans="2:4" ht="18" customHeight="1" x14ac:dyDescent="0.15">
      <c r="B596" s="107">
        <f t="shared" si="18"/>
        <v>55035</v>
      </c>
      <c r="C596" s="6" t="s">
        <v>6</v>
      </c>
      <c r="D596" s="108">
        <f t="shared" si="19"/>
        <v>55062</v>
      </c>
    </row>
    <row r="597" spans="2:4" ht="18" customHeight="1" x14ac:dyDescent="0.15">
      <c r="B597" s="107">
        <f t="shared" si="18"/>
        <v>55063</v>
      </c>
      <c r="C597" s="6" t="s">
        <v>6</v>
      </c>
      <c r="D597" s="108">
        <f t="shared" si="19"/>
        <v>55090</v>
      </c>
    </row>
    <row r="598" spans="2:4" ht="18" customHeight="1" x14ac:dyDescent="0.15">
      <c r="B598" s="107">
        <f t="shared" si="18"/>
        <v>55091</v>
      </c>
      <c r="C598" s="6" t="s">
        <v>6</v>
      </c>
      <c r="D598" s="108">
        <f t="shared" si="19"/>
        <v>55118</v>
      </c>
    </row>
    <row r="599" spans="2:4" ht="18" customHeight="1" x14ac:dyDescent="0.15">
      <c r="B599" s="107">
        <f t="shared" si="18"/>
        <v>55119</v>
      </c>
      <c r="C599" s="6" t="s">
        <v>6</v>
      </c>
      <c r="D599" s="108">
        <f t="shared" si="19"/>
        <v>55146</v>
      </c>
    </row>
    <row r="600" spans="2:4" ht="18" customHeight="1" x14ac:dyDescent="0.15">
      <c r="B600" s="107">
        <f t="shared" si="18"/>
        <v>55147</v>
      </c>
      <c r="C600" s="6" t="s">
        <v>6</v>
      </c>
      <c r="D600" s="108">
        <f t="shared" si="19"/>
        <v>55174</v>
      </c>
    </row>
    <row r="601" spans="2:4" ht="18" customHeight="1" x14ac:dyDescent="0.15">
      <c r="B601" s="107">
        <f t="shared" si="18"/>
        <v>55175</v>
      </c>
      <c r="C601" s="6" t="s">
        <v>6</v>
      </c>
      <c r="D601" s="108">
        <f t="shared" si="19"/>
        <v>55202</v>
      </c>
    </row>
    <row r="602" spans="2:4" ht="18" customHeight="1" x14ac:dyDescent="0.15">
      <c r="B602" s="107">
        <f t="shared" si="18"/>
        <v>55203</v>
      </c>
      <c r="C602" s="6" t="s">
        <v>6</v>
      </c>
      <c r="D602" s="108">
        <f t="shared" si="19"/>
        <v>55230</v>
      </c>
    </row>
    <row r="603" spans="2:4" ht="18" customHeight="1" x14ac:dyDescent="0.15">
      <c r="B603" s="107">
        <f t="shared" si="18"/>
        <v>55231</v>
      </c>
      <c r="C603" s="6" t="s">
        <v>6</v>
      </c>
      <c r="D603" s="108">
        <f t="shared" si="19"/>
        <v>55258</v>
      </c>
    </row>
    <row r="604" spans="2:4" ht="18" customHeight="1" x14ac:dyDescent="0.15">
      <c r="B604" s="107">
        <f t="shared" si="18"/>
        <v>55259</v>
      </c>
      <c r="C604" s="6" t="s">
        <v>6</v>
      </c>
      <c r="D604" s="108">
        <f t="shared" si="19"/>
        <v>55286</v>
      </c>
    </row>
    <row r="605" spans="2:4" ht="18" customHeight="1" x14ac:dyDescent="0.15">
      <c r="B605" s="107">
        <f t="shared" si="18"/>
        <v>55287</v>
      </c>
      <c r="C605" s="6" t="s">
        <v>6</v>
      </c>
      <c r="D605" s="108">
        <f t="shared" si="19"/>
        <v>55314</v>
      </c>
    </row>
    <row r="606" spans="2:4" ht="18" customHeight="1" x14ac:dyDescent="0.15">
      <c r="B606" s="107">
        <f t="shared" si="18"/>
        <v>55315</v>
      </c>
      <c r="C606" s="6" t="s">
        <v>6</v>
      </c>
      <c r="D606" s="108">
        <f t="shared" si="19"/>
        <v>55342</v>
      </c>
    </row>
    <row r="607" spans="2:4" ht="18" customHeight="1" x14ac:dyDescent="0.15">
      <c r="B607" s="107">
        <f t="shared" si="18"/>
        <v>55343</v>
      </c>
      <c r="C607" s="6" t="s">
        <v>6</v>
      </c>
      <c r="D607" s="108">
        <f t="shared" si="19"/>
        <v>55370</v>
      </c>
    </row>
    <row r="608" spans="2:4" ht="18" customHeight="1" x14ac:dyDescent="0.15">
      <c r="B608" s="107">
        <f t="shared" si="18"/>
        <v>55371</v>
      </c>
      <c r="C608" s="6" t="s">
        <v>6</v>
      </c>
      <c r="D608" s="108">
        <f t="shared" si="19"/>
        <v>55398</v>
      </c>
    </row>
    <row r="609" spans="2:4" ht="18" customHeight="1" x14ac:dyDescent="0.15">
      <c r="B609" s="107">
        <f t="shared" si="18"/>
        <v>55399</v>
      </c>
      <c r="C609" s="6" t="s">
        <v>6</v>
      </c>
      <c r="D609" s="108">
        <f t="shared" si="19"/>
        <v>55426</v>
      </c>
    </row>
    <row r="610" spans="2:4" ht="18" customHeight="1" x14ac:dyDescent="0.15">
      <c r="B610" s="107">
        <f t="shared" si="18"/>
        <v>55427</v>
      </c>
      <c r="C610" s="6" t="s">
        <v>6</v>
      </c>
      <c r="D610" s="108">
        <f t="shared" si="19"/>
        <v>55454</v>
      </c>
    </row>
    <row r="611" spans="2:4" ht="18" customHeight="1" x14ac:dyDescent="0.15">
      <c r="B611" s="107">
        <f t="shared" si="18"/>
        <v>55455</v>
      </c>
      <c r="C611" s="6" t="s">
        <v>6</v>
      </c>
      <c r="D611" s="108">
        <f t="shared" si="19"/>
        <v>55482</v>
      </c>
    </row>
    <row r="612" spans="2:4" ht="18" customHeight="1" x14ac:dyDescent="0.15">
      <c r="B612" s="107">
        <f t="shared" si="18"/>
        <v>55483</v>
      </c>
      <c r="C612" s="6" t="s">
        <v>6</v>
      </c>
      <c r="D612" s="108">
        <f t="shared" si="19"/>
        <v>55510</v>
      </c>
    </row>
    <row r="613" spans="2:4" ht="18" customHeight="1" x14ac:dyDescent="0.15">
      <c r="B613" s="107">
        <f t="shared" si="18"/>
        <v>55511</v>
      </c>
      <c r="C613" s="6" t="s">
        <v>6</v>
      </c>
      <c r="D613" s="108">
        <f t="shared" si="19"/>
        <v>55538</v>
      </c>
    </row>
    <row r="614" spans="2:4" ht="18" customHeight="1" x14ac:dyDescent="0.15">
      <c r="B614" s="107">
        <f t="shared" si="18"/>
        <v>55539</v>
      </c>
      <c r="C614" s="6" t="s">
        <v>6</v>
      </c>
      <c r="D614" s="108">
        <f t="shared" si="19"/>
        <v>55566</v>
      </c>
    </row>
    <row r="615" spans="2:4" ht="18" customHeight="1" x14ac:dyDescent="0.15">
      <c r="B615" s="107">
        <f t="shared" si="18"/>
        <v>55567</v>
      </c>
      <c r="C615" s="6" t="s">
        <v>6</v>
      </c>
      <c r="D615" s="108">
        <f t="shared" si="19"/>
        <v>55594</v>
      </c>
    </row>
    <row r="616" spans="2:4" ht="18" customHeight="1" x14ac:dyDescent="0.15">
      <c r="B616" s="107">
        <f t="shared" si="18"/>
        <v>55595</v>
      </c>
      <c r="C616" s="6" t="s">
        <v>6</v>
      </c>
      <c r="D616" s="108">
        <f t="shared" si="19"/>
        <v>55622</v>
      </c>
    </row>
    <row r="617" spans="2:4" ht="18" customHeight="1" x14ac:dyDescent="0.15">
      <c r="B617" s="107">
        <f t="shared" si="18"/>
        <v>55623</v>
      </c>
      <c r="C617" s="6" t="s">
        <v>6</v>
      </c>
      <c r="D617" s="108">
        <f t="shared" si="19"/>
        <v>55650</v>
      </c>
    </row>
    <row r="618" spans="2:4" ht="18" customHeight="1" x14ac:dyDescent="0.15">
      <c r="B618" s="107">
        <f t="shared" si="18"/>
        <v>55651</v>
      </c>
      <c r="C618" s="6" t="s">
        <v>6</v>
      </c>
      <c r="D618" s="108">
        <f t="shared" si="19"/>
        <v>55678</v>
      </c>
    </row>
    <row r="619" spans="2:4" ht="18" customHeight="1" x14ac:dyDescent="0.15">
      <c r="B619" s="107">
        <f t="shared" si="18"/>
        <v>55679</v>
      </c>
      <c r="C619" s="6" t="s">
        <v>6</v>
      </c>
      <c r="D619" s="108">
        <f t="shared" si="19"/>
        <v>55706</v>
      </c>
    </row>
    <row r="620" spans="2:4" ht="18" customHeight="1" x14ac:dyDescent="0.15">
      <c r="B620" s="107">
        <f t="shared" si="18"/>
        <v>55707</v>
      </c>
      <c r="C620" s="6" t="s">
        <v>6</v>
      </c>
      <c r="D620" s="108">
        <f t="shared" si="19"/>
        <v>55734</v>
      </c>
    </row>
    <row r="621" spans="2:4" ht="18" customHeight="1" x14ac:dyDescent="0.15">
      <c r="B621" s="107">
        <f t="shared" si="18"/>
        <v>55735</v>
      </c>
      <c r="C621" s="6" t="s">
        <v>6</v>
      </c>
      <c r="D621" s="108">
        <f t="shared" si="19"/>
        <v>55762</v>
      </c>
    </row>
    <row r="622" spans="2:4" ht="18" customHeight="1" x14ac:dyDescent="0.15">
      <c r="B622" s="107">
        <f t="shared" si="18"/>
        <v>55763</v>
      </c>
      <c r="C622" s="6" t="s">
        <v>6</v>
      </c>
      <c r="D622" s="108">
        <f t="shared" si="19"/>
        <v>55790</v>
      </c>
    </row>
    <row r="623" spans="2:4" ht="18" customHeight="1" x14ac:dyDescent="0.15">
      <c r="B623" s="107">
        <f t="shared" si="18"/>
        <v>55791</v>
      </c>
      <c r="C623" s="6" t="s">
        <v>6</v>
      </c>
      <c r="D623" s="108">
        <f t="shared" si="19"/>
        <v>55818</v>
      </c>
    </row>
    <row r="624" spans="2:4" ht="18" customHeight="1" x14ac:dyDescent="0.15">
      <c r="B624" s="107">
        <f t="shared" si="18"/>
        <v>55819</v>
      </c>
      <c r="C624" s="6" t="s">
        <v>6</v>
      </c>
      <c r="D624" s="108">
        <f t="shared" si="19"/>
        <v>55846</v>
      </c>
    </row>
    <row r="625" spans="2:4" ht="18" customHeight="1" x14ac:dyDescent="0.15">
      <c r="B625" s="107">
        <f t="shared" si="18"/>
        <v>55847</v>
      </c>
      <c r="C625" s="6" t="s">
        <v>6</v>
      </c>
      <c r="D625" s="108">
        <f t="shared" si="19"/>
        <v>55874</v>
      </c>
    </row>
    <row r="626" spans="2:4" ht="18" customHeight="1" x14ac:dyDescent="0.15">
      <c r="B626" s="107">
        <f t="shared" si="18"/>
        <v>55875</v>
      </c>
      <c r="C626" s="6" t="s">
        <v>6</v>
      </c>
      <c r="D626" s="108">
        <f t="shared" si="19"/>
        <v>55902</v>
      </c>
    </row>
    <row r="627" spans="2:4" ht="18" customHeight="1" x14ac:dyDescent="0.15">
      <c r="B627" s="107">
        <f t="shared" si="18"/>
        <v>55903</v>
      </c>
      <c r="C627" s="6" t="s">
        <v>6</v>
      </c>
      <c r="D627" s="108">
        <f t="shared" si="19"/>
        <v>55930</v>
      </c>
    </row>
    <row r="628" spans="2:4" ht="18" customHeight="1" x14ac:dyDescent="0.15">
      <c r="B628" s="107">
        <f t="shared" si="18"/>
        <v>55931</v>
      </c>
      <c r="C628" s="6" t="s">
        <v>6</v>
      </c>
      <c r="D628" s="108">
        <f t="shared" si="19"/>
        <v>55958</v>
      </c>
    </row>
    <row r="629" spans="2:4" ht="18" customHeight="1" x14ac:dyDescent="0.15">
      <c r="B629" s="107">
        <f t="shared" si="18"/>
        <v>55959</v>
      </c>
      <c r="C629" s="6" t="s">
        <v>6</v>
      </c>
      <c r="D629" s="108">
        <f t="shared" si="19"/>
        <v>55986</v>
      </c>
    </row>
    <row r="630" spans="2:4" ht="18" customHeight="1" x14ac:dyDescent="0.15">
      <c r="B630" s="107">
        <f t="shared" si="18"/>
        <v>55987</v>
      </c>
      <c r="C630" s="6" t="s">
        <v>6</v>
      </c>
      <c r="D630" s="108">
        <f t="shared" si="19"/>
        <v>56014</v>
      </c>
    </row>
    <row r="631" spans="2:4" ht="18" customHeight="1" x14ac:dyDescent="0.15">
      <c r="B631" s="107">
        <f t="shared" si="18"/>
        <v>56015</v>
      </c>
      <c r="C631" s="6" t="s">
        <v>6</v>
      </c>
      <c r="D631" s="108">
        <f t="shared" si="19"/>
        <v>56042</v>
      </c>
    </row>
    <row r="632" spans="2:4" ht="18" customHeight="1" x14ac:dyDescent="0.15">
      <c r="B632" s="107">
        <f t="shared" si="18"/>
        <v>56043</v>
      </c>
      <c r="C632" s="6" t="s">
        <v>6</v>
      </c>
      <c r="D632" s="108">
        <f t="shared" si="19"/>
        <v>56070</v>
      </c>
    </row>
    <row r="633" spans="2:4" ht="18" customHeight="1" x14ac:dyDescent="0.15">
      <c r="B633" s="107">
        <f t="shared" si="18"/>
        <v>56071</v>
      </c>
      <c r="C633" s="6" t="s">
        <v>6</v>
      </c>
      <c r="D633" s="108">
        <f t="shared" si="19"/>
        <v>56098</v>
      </c>
    </row>
    <row r="634" spans="2:4" ht="18" customHeight="1" x14ac:dyDescent="0.15">
      <c r="B634" s="107">
        <f t="shared" si="18"/>
        <v>56099</v>
      </c>
      <c r="C634" s="6" t="s">
        <v>6</v>
      </c>
      <c r="D634" s="108">
        <f t="shared" si="19"/>
        <v>56126</v>
      </c>
    </row>
    <row r="635" spans="2:4" ht="18" customHeight="1" x14ac:dyDescent="0.15">
      <c r="B635" s="107">
        <f t="shared" si="18"/>
        <v>56127</v>
      </c>
      <c r="C635" s="6" t="s">
        <v>6</v>
      </c>
      <c r="D635" s="108">
        <f t="shared" si="19"/>
        <v>56154</v>
      </c>
    </row>
    <row r="636" spans="2:4" ht="18" customHeight="1" x14ac:dyDescent="0.15">
      <c r="B636" s="107">
        <f t="shared" si="18"/>
        <v>56155</v>
      </c>
      <c r="C636" s="6" t="s">
        <v>6</v>
      </c>
      <c r="D636" s="108">
        <f t="shared" si="19"/>
        <v>56182</v>
      </c>
    </row>
    <row r="637" spans="2:4" ht="18" customHeight="1" x14ac:dyDescent="0.15">
      <c r="B637" s="107">
        <f t="shared" si="18"/>
        <v>56183</v>
      </c>
      <c r="C637" s="6" t="s">
        <v>6</v>
      </c>
      <c r="D637" s="108">
        <f t="shared" si="19"/>
        <v>56210</v>
      </c>
    </row>
    <row r="638" spans="2:4" ht="18" customHeight="1" x14ac:dyDescent="0.15">
      <c r="B638" s="107">
        <f t="shared" si="18"/>
        <v>56211</v>
      </c>
      <c r="C638" s="6" t="s">
        <v>6</v>
      </c>
      <c r="D638" s="108">
        <f t="shared" si="19"/>
        <v>56238</v>
      </c>
    </row>
    <row r="639" spans="2:4" ht="18" customHeight="1" x14ac:dyDescent="0.15">
      <c r="B639" s="107">
        <f t="shared" si="18"/>
        <v>56239</v>
      </c>
      <c r="C639" s="6" t="s">
        <v>6</v>
      </c>
      <c r="D639" s="108">
        <f t="shared" si="19"/>
        <v>56266</v>
      </c>
    </row>
    <row r="640" spans="2:4" ht="18" customHeight="1" x14ac:dyDescent="0.15">
      <c r="B640" s="107">
        <f t="shared" si="18"/>
        <v>56267</v>
      </c>
      <c r="C640" s="6" t="s">
        <v>6</v>
      </c>
      <c r="D640" s="108">
        <f t="shared" si="19"/>
        <v>56294</v>
      </c>
    </row>
    <row r="641" spans="2:4" ht="18" customHeight="1" x14ac:dyDescent="0.15">
      <c r="B641" s="107">
        <f t="shared" si="18"/>
        <v>56295</v>
      </c>
      <c r="C641" s="6" t="s">
        <v>6</v>
      </c>
      <c r="D641" s="108">
        <f t="shared" si="19"/>
        <v>56322</v>
      </c>
    </row>
    <row r="642" spans="2:4" ht="18" customHeight="1" x14ac:dyDescent="0.15">
      <c r="B642" s="107">
        <f t="shared" si="18"/>
        <v>56323</v>
      </c>
      <c r="C642" s="6" t="s">
        <v>6</v>
      </c>
      <c r="D642" s="108">
        <f t="shared" si="19"/>
        <v>56350</v>
      </c>
    </row>
    <row r="643" spans="2:4" ht="18" customHeight="1" x14ac:dyDescent="0.15">
      <c r="B643" s="107">
        <f t="shared" si="18"/>
        <v>56351</v>
      </c>
      <c r="C643" s="6" t="s">
        <v>6</v>
      </c>
      <c r="D643" s="108">
        <f t="shared" si="19"/>
        <v>56378</v>
      </c>
    </row>
    <row r="644" spans="2:4" ht="18" customHeight="1" x14ac:dyDescent="0.15">
      <c r="B644" s="107">
        <f t="shared" si="18"/>
        <v>56379</v>
      </c>
      <c r="C644" s="6" t="s">
        <v>6</v>
      </c>
      <c r="D644" s="108">
        <f t="shared" si="19"/>
        <v>56406</v>
      </c>
    </row>
    <row r="645" spans="2:4" ht="18" customHeight="1" x14ac:dyDescent="0.15">
      <c r="B645" s="107">
        <f t="shared" si="18"/>
        <v>56407</v>
      </c>
      <c r="C645" s="6" t="s">
        <v>6</v>
      </c>
      <c r="D645" s="108">
        <f t="shared" si="19"/>
        <v>56434</v>
      </c>
    </row>
    <row r="646" spans="2:4" ht="18" customHeight="1" x14ac:dyDescent="0.15">
      <c r="B646" s="107">
        <f t="shared" ref="B646:B709" si="20">B645+28</f>
        <v>56435</v>
      </c>
      <c r="C646" s="6" t="s">
        <v>6</v>
      </c>
      <c r="D646" s="108">
        <f t="shared" ref="D646:D709" si="21">D645+28</f>
        <v>56462</v>
      </c>
    </row>
    <row r="647" spans="2:4" ht="18" customHeight="1" x14ac:dyDescent="0.15">
      <c r="B647" s="107">
        <f t="shared" si="20"/>
        <v>56463</v>
      </c>
      <c r="C647" s="6" t="s">
        <v>6</v>
      </c>
      <c r="D647" s="108">
        <f t="shared" si="21"/>
        <v>56490</v>
      </c>
    </row>
    <row r="648" spans="2:4" ht="18" customHeight="1" x14ac:dyDescent="0.15">
      <c r="B648" s="107">
        <f t="shared" si="20"/>
        <v>56491</v>
      </c>
      <c r="C648" s="6" t="s">
        <v>6</v>
      </c>
      <c r="D648" s="108">
        <f t="shared" si="21"/>
        <v>56518</v>
      </c>
    </row>
    <row r="649" spans="2:4" ht="18" customHeight="1" x14ac:dyDescent="0.15">
      <c r="B649" s="107">
        <f t="shared" si="20"/>
        <v>56519</v>
      </c>
      <c r="C649" s="6" t="s">
        <v>6</v>
      </c>
      <c r="D649" s="108">
        <f t="shared" si="21"/>
        <v>56546</v>
      </c>
    </row>
    <row r="650" spans="2:4" ht="18" customHeight="1" x14ac:dyDescent="0.15">
      <c r="B650" s="107">
        <f t="shared" si="20"/>
        <v>56547</v>
      </c>
      <c r="C650" s="6" t="s">
        <v>6</v>
      </c>
      <c r="D650" s="108">
        <f t="shared" si="21"/>
        <v>56574</v>
      </c>
    </row>
    <row r="651" spans="2:4" ht="18" customHeight="1" x14ac:dyDescent="0.15">
      <c r="B651" s="107">
        <f t="shared" si="20"/>
        <v>56575</v>
      </c>
      <c r="C651" s="6" t="s">
        <v>6</v>
      </c>
      <c r="D651" s="108">
        <f t="shared" si="21"/>
        <v>56602</v>
      </c>
    </row>
    <row r="652" spans="2:4" ht="18" customHeight="1" x14ac:dyDescent="0.15">
      <c r="B652" s="107">
        <f t="shared" si="20"/>
        <v>56603</v>
      </c>
      <c r="C652" s="6" t="s">
        <v>6</v>
      </c>
      <c r="D652" s="108">
        <f t="shared" si="21"/>
        <v>56630</v>
      </c>
    </row>
    <row r="653" spans="2:4" ht="18" customHeight="1" x14ac:dyDescent="0.15">
      <c r="B653" s="107">
        <f t="shared" si="20"/>
        <v>56631</v>
      </c>
      <c r="C653" s="6" t="s">
        <v>6</v>
      </c>
      <c r="D653" s="108">
        <f t="shared" si="21"/>
        <v>56658</v>
      </c>
    </row>
    <row r="654" spans="2:4" ht="18" customHeight="1" x14ac:dyDescent="0.15">
      <c r="B654" s="107">
        <f t="shared" si="20"/>
        <v>56659</v>
      </c>
      <c r="C654" s="6" t="s">
        <v>6</v>
      </c>
      <c r="D654" s="108">
        <f t="shared" si="21"/>
        <v>56686</v>
      </c>
    </row>
    <row r="655" spans="2:4" ht="18" customHeight="1" x14ac:dyDescent="0.15">
      <c r="B655" s="107">
        <f t="shared" si="20"/>
        <v>56687</v>
      </c>
      <c r="C655" s="6" t="s">
        <v>6</v>
      </c>
      <c r="D655" s="108">
        <f t="shared" si="21"/>
        <v>56714</v>
      </c>
    </row>
    <row r="656" spans="2:4" ht="18" customHeight="1" x14ac:dyDescent="0.15">
      <c r="B656" s="107">
        <f t="shared" si="20"/>
        <v>56715</v>
      </c>
      <c r="C656" s="6" t="s">
        <v>6</v>
      </c>
      <c r="D656" s="108">
        <f t="shared" si="21"/>
        <v>56742</v>
      </c>
    </row>
    <row r="657" spans="2:4" ht="18" customHeight="1" x14ac:dyDescent="0.15">
      <c r="B657" s="107">
        <f t="shared" si="20"/>
        <v>56743</v>
      </c>
      <c r="C657" s="6" t="s">
        <v>6</v>
      </c>
      <c r="D657" s="108">
        <f t="shared" si="21"/>
        <v>56770</v>
      </c>
    </row>
    <row r="658" spans="2:4" ht="18" customHeight="1" x14ac:dyDescent="0.15">
      <c r="B658" s="107">
        <f t="shared" si="20"/>
        <v>56771</v>
      </c>
      <c r="C658" s="6" t="s">
        <v>6</v>
      </c>
      <c r="D658" s="108">
        <f t="shared" si="21"/>
        <v>56798</v>
      </c>
    </row>
    <row r="659" spans="2:4" ht="18" customHeight="1" x14ac:dyDescent="0.15">
      <c r="B659" s="107">
        <f t="shared" si="20"/>
        <v>56799</v>
      </c>
      <c r="C659" s="6" t="s">
        <v>6</v>
      </c>
      <c r="D659" s="108">
        <f t="shared" si="21"/>
        <v>56826</v>
      </c>
    </row>
    <row r="660" spans="2:4" ht="18" customHeight="1" x14ac:dyDescent="0.15">
      <c r="B660" s="107">
        <f t="shared" si="20"/>
        <v>56827</v>
      </c>
      <c r="C660" s="6" t="s">
        <v>6</v>
      </c>
      <c r="D660" s="108">
        <f t="shared" si="21"/>
        <v>56854</v>
      </c>
    </row>
    <row r="661" spans="2:4" ht="18" customHeight="1" x14ac:dyDescent="0.15">
      <c r="B661" s="107">
        <f t="shared" si="20"/>
        <v>56855</v>
      </c>
      <c r="C661" s="6" t="s">
        <v>6</v>
      </c>
      <c r="D661" s="108">
        <f t="shared" si="21"/>
        <v>56882</v>
      </c>
    </row>
    <row r="662" spans="2:4" ht="18" customHeight="1" x14ac:dyDescent="0.15">
      <c r="B662" s="107">
        <f t="shared" si="20"/>
        <v>56883</v>
      </c>
      <c r="C662" s="6" t="s">
        <v>6</v>
      </c>
      <c r="D662" s="108">
        <f t="shared" si="21"/>
        <v>56910</v>
      </c>
    </row>
    <row r="663" spans="2:4" ht="18" customHeight="1" x14ac:dyDescent="0.15">
      <c r="B663" s="107">
        <f t="shared" si="20"/>
        <v>56911</v>
      </c>
      <c r="C663" s="6" t="s">
        <v>6</v>
      </c>
      <c r="D663" s="108">
        <f t="shared" si="21"/>
        <v>56938</v>
      </c>
    </row>
    <row r="664" spans="2:4" ht="18" customHeight="1" x14ac:dyDescent="0.15">
      <c r="B664" s="107">
        <f t="shared" si="20"/>
        <v>56939</v>
      </c>
      <c r="C664" s="6" t="s">
        <v>6</v>
      </c>
      <c r="D664" s="108">
        <f t="shared" si="21"/>
        <v>56966</v>
      </c>
    </row>
    <row r="665" spans="2:4" ht="18" customHeight="1" x14ac:dyDescent="0.15">
      <c r="B665" s="107">
        <f t="shared" si="20"/>
        <v>56967</v>
      </c>
      <c r="C665" s="6" t="s">
        <v>6</v>
      </c>
      <c r="D665" s="108">
        <f t="shared" si="21"/>
        <v>56994</v>
      </c>
    </row>
    <row r="666" spans="2:4" ht="18" customHeight="1" x14ac:dyDescent="0.15">
      <c r="B666" s="107">
        <f t="shared" si="20"/>
        <v>56995</v>
      </c>
      <c r="C666" s="6" t="s">
        <v>6</v>
      </c>
      <c r="D666" s="108">
        <f t="shared" si="21"/>
        <v>57022</v>
      </c>
    </row>
    <row r="667" spans="2:4" ht="18" customHeight="1" x14ac:dyDescent="0.15">
      <c r="B667" s="107">
        <f t="shared" si="20"/>
        <v>57023</v>
      </c>
      <c r="C667" s="6" t="s">
        <v>6</v>
      </c>
      <c r="D667" s="108">
        <f t="shared" si="21"/>
        <v>57050</v>
      </c>
    </row>
    <row r="668" spans="2:4" ht="18" customHeight="1" x14ac:dyDescent="0.15">
      <c r="B668" s="107">
        <f t="shared" si="20"/>
        <v>57051</v>
      </c>
      <c r="C668" s="6" t="s">
        <v>6</v>
      </c>
      <c r="D668" s="108">
        <f t="shared" si="21"/>
        <v>57078</v>
      </c>
    </row>
    <row r="669" spans="2:4" ht="18" customHeight="1" x14ac:dyDescent="0.15">
      <c r="B669" s="107">
        <f t="shared" si="20"/>
        <v>57079</v>
      </c>
      <c r="C669" s="6" t="s">
        <v>6</v>
      </c>
      <c r="D669" s="108">
        <f t="shared" si="21"/>
        <v>57106</v>
      </c>
    </row>
    <row r="670" spans="2:4" ht="18" customHeight="1" x14ac:dyDescent="0.15">
      <c r="B670" s="107">
        <f t="shared" si="20"/>
        <v>57107</v>
      </c>
      <c r="C670" s="6" t="s">
        <v>6</v>
      </c>
      <c r="D670" s="108">
        <f t="shared" si="21"/>
        <v>57134</v>
      </c>
    </row>
    <row r="671" spans="2:4" ht="18" customHeight="1" x14ac:dyDescent="0.15">
      <c r="B671" s="107">
        <f t="shared" si="20"/>
        <v>57135</v>
      </c>
      <c r="C671" s="6" t="s">
        <v>6</v>
      </c>
      <c r="D671" s="108">
        <f t="shared" si="21"/>
        <v>57162</v>
      </c>
    </row>
    <row r="672" spans="2:4" ht="18" customHeight="1" x14ac:dyDescent="0.15">
      <c r="B672" s="107">
        <f t="shared" si="20"/>
        <v>57163</v>
      </c>
      <c r="C672" s="6" t="s">
        <v>6</v>
      </c>
      <c r="D672" s="108">
        <f t="shared" si="21"/>
        <v>57190</v>
      </c>
    </row>
    <row r="673" spans="2:4" ht="18" customHeight="1" x14ac:dyDescent="0.15">
      <c r="B673" s="107">
        <f t="shared" si="20"/>
        <v>57191</v>
      </c>
      <c r="C673" s="6" t="s">
        <v>6</v>
      </c>
      <c r="D673" s="108">
        <f t="shared" si="21"/>
        <v>57218</v>
      </c>
    </row>
    <row r="674" spans="2:4" ht="18" customHeight="1" x14ac:dyDescent="0.15">
      <c r="B674" s="107">
        <f t="shared" si="20"/>
        <v>57219</v>
      </c>
      <c r="C674" s="6" t="s">
        <v>6</v>
      </c>
      <c r="D674" s="108">
        <f t="shared" si="21"/>
        <v>57246</v>
      </c>
    </row>
    <row r="675" spans="2:4" ht="18" customHeight="1" x14ac:dyDescent="0.15">
      <c r="B675" s="107">
        <f t="shared" si="20"/>
        <v>57247</v>
      </c>
      <c r="C675" s="6" t="s">
        <v>6</v>
      </c>
      <c r="D675" s="108">
        <f t="shared" si="21"/>
        <v>57274</v>
      </c>
    </row>
    <row r="676" spans="2:4" ht="18" customHeight="1" x14ac:dyDescent="0.15">
      <c r="B676" s="107">
        <f t="shared" si="20"/>
        <v>57275</v>
      </c>
      <c r="C676" s="6" t="s">
        <v>6</v>
      </c>
      <c r="D676" s="108">
        <f t="shared" si="21"/>
        <v>57302</v>
      </c>
    </row>
    <row r="677" spans="2:4" ht="18" customHeight="1" x14ac:dyDescent="0.15">
      <c r="B677" s="107">
        <f t="shared" si="20"/>
        <v>57303</v>
      </c>
      <c r="C677" s="6" t="s">
        <v>6</v>
      </c>
      <c r="D677" s="108">
        <f t="shared" si="21"/>
        <v>57330</v>
      </c>
    </row>
    <row r="678" spans="2:4" ht="18" customHeight="1" x14ac:dyDescent="0.15">
      <c r="B678" s="107">
        <f t="shared" si="20"/>
        <v>57331</v>
      </c>
      <c r="C678" s="6" t="s">
        <v>6</v>
      </c>
      <c r="D678" s="108">
        <f t="shared" si="21"/>
        <v>57358</v>
      </c>
    </row>
    <row r="679" spans="2:4" ht="18" customHeight="1" x14ac:dyDescent="0.15">
      <c r="B679" s="107">
        <f t="shared" si="20"/>
        <v>57359</v>
      </c>
      <c r="C679" s="6" t="s">
        <v>6</v>
      </c>
      <c r="D679" s="108">
        <f t="shared" si="21"/>
        <v>57386</v>
      </c>
    </row>
    <row r="680" spans="2:4" ht="18" customHeight="1" x14ac:dyDescent="0.15">
      <c r="B680" s="107">
        <f t="shared" si="20"/>
        <v>57387</v>
      </c>
      <c r="C680" s="6" t="s">
        <v>6</v>
      </c>
      <c r="D680" s="108">
        <f t="shared" si="21"/>
        <v>57414</v>
      </c>
    </row>
    <row r="681" spans="2:4" ht="18" customHeight="1" x14ac:dyDescent="0.15">
      <c r="B681" s="107">
        <f t="shared" si="20"/>
        <v>57415</v>
      </c>
      <c r="C681" s="6" t="s">
        <v>6</v>
      </c>
      <c r="D681" s="108">
        <f t="shared" si="21"/>
        <v>57442</v>
      </c>
    </row>
    <row r="682" spans="2:4" ht="18" customHeight="1" x14ac:dyDescent="0.15">
      <c r="B682" s="107">
        <f t="shared" si="20"/>
        <v>57443</v>
      </c>
      <c r="C682" s="6" t="s">
        <v>6</v>
      </c>
      <c r="D682" s="108">
        <f t="shared" si="21"/>
        <v>57470</v>
      </c>
    </row>
    <row r="683" spans="2:4" ht="18" customHeight="1" x14ac:dyDescent="0.15">
      <c r="B683" s="107">
        <f t="shared" si="20"/>
        <v>57471</v>
      </c>
      <c r="C683" s="6" t="s">
        <v>6</v>
      </c>
      <c r="D683" s="108">
        <f t="shared" si="21"/>
        <v>57498</v>
      </c>
    </row>
    <row r="684" spans="2:4" ht="18" customHeight="1" x14ac:dyDescent="0.15">
      <c r="B684" s="107">
        <f t="shared" si="20"/>
        <v>57499</v>
      </c>
      <c r="C684" s="6" t="s">
        <v>6</v>
      </c>
      <c r="D684" s="108">
        <f t="shared" si="21"/>
        <v>57526</v>
      </c>
    </row>
    <row r="685" spans="2:4" ht="18" customHeight="1" x14ac:dyDescent="0.15">
      <c r="B685" s="107">
        <f t="shared" si="20"/>
        <v>57527</v>
      </c>
      <c r="C685" s="6" t="s">
        <v>6</v>
      </c>
      <c r="D685" s="108">
        <f t="shared" si="21"/>
        <v>57554</v>
      </c>
    </row>
    <row r="686" spans="2:4" ht="18" customHeight="1" x14ac:dyDescent="0.15">
      <c r="B686" s="107">
        <f t="shared" si="20"/>
        <v>57555</v>
      </c>
      <c r="C686" s="6" t="s">
        <v>6</v>
      </c>
      <c r="D686" s="108">
        <f t="shared" si="21"/>
        <v>57582</v>
      </c>
    </row>
    <row r="687" spans="2:4" ht="18" customHeight="1" x14ac:dyDescent="0.15">
      <c r="B687" s="107">
        <f t="shared" si="20"/>
        <v>57583</v>
      </c>
      <c r="C687" s="6" t="s">
        <v>6</v>
      </c>
      <c r="D687" s="108">
        <f t="shared" si="21"/>
        <v>57610</v>
      </c>
    </row>
    <row r="688" spans="2:4" ht="18" customHeight="1" x14ac:dyDescent="0.15">
      <c r="B688" s="107">
        <f t="shared" si="20"/>
        <v>57611</v>
      </c>
      <c r="C688" s="6" t="s">
        <v>6</v>
      </c>
      <c r="D688" s="108">
        <f t="shared" si="21"/>
        <v>57638</v>
      </c>
    </row>
    <row r="689" spans="2:4" ht="18" customHeight="1" x14ac:dyDescent="0.15">
      <c r="B689" s="107">
        <f t="shared" si="20"/>
        <v>57639</v>
      </c>
      <c r="C689" s="6" t="s">
        <v>6</v>
      </c>
      <c r="D689" s="108">
        <f t="shared" si="21"/>
        <v>57666</v>
      </c>
    </row>
    <row r="690" spans="2:4" ht="18" customHeight="1" x14ac:dyDescent="0.15">
      <c r="B690" s="107">
        <f t="shared" si="20"/>
        <v>57667</v>
      </c>
      <c r="C690" s="6" t="s">
        <v>6</v>
      </c>
      <c r="D690" s="108">
        <f t="shared" si="21"/>
        <v>57694</v>
      </c>
    </row>
    <row r="691" spans="2:4" ht="18" customHeight="1" x14ac:dyDescent="0.15">
      <c r="B691" s="107">
        <f t="shared" si="20"/>
        <v>57695</v>
      </c>
      <c r="C691" s="6" t="s">
        <v>6</v>
      </c>
      <c r="D691" s="108">
        <f t="shared" si="21"/>
        <v>57722</v>
      </c>
    </row>
    <row r="692" spans="2:4" ht="18" customHeight="1" x14ac:dyDescent="0.15">
      <c r="B692" s="107">
        <f t="shared" si="20"/>
        <v>57723</v>
      </c>
      <c r="C692" s="6" t="s">
        <v>6</v>
      </c>
      <c r="D692" s="108">
        <f t="shared" si="21"/>
        <v>57750</v>
      </c>
    </row>
    <row r="693" spans="2:4" ht="18" customHeight="1" x14ac:dyDescent="0.15">
      <c r="B693" s="107">
        <f t="shared" si="20"/>
        <v>57751</v>
      </c>
      <c r="C693" s="6" t="s">
        <v>6</v>
      </c>
      <c r="D693" s="108">
        <f t="shared" si="21"/>
        <v>57778</v>
      </c>
    </row>
    <row r="694" spans="2:4" ht="18" customHeight="1" x14ac:dyDescent="0.15">
      <c r="B694" s="107">
        <f t="shared" si="20"/>
        <v>57779</v>
      </c>
      <c r="C694" s="6" t="s">
        <v>6</v>
      </c>
      <c r="D694" s="108">
        <f t="shared" si="21"/>
        <v>57806</v>
      </c>
    </row>
    <row r="695" spans="2:4" ht="18" customHeight="1" x14ac:dyDescent="0.15">
      <c r="B695" s="107">
        <f t="shared" si="20"/>
        <v>57807</v>
      </c>
      <c r="C695" s="6" t="s">
        <v>6</v>
      </c>
      <c r="D695" s="108">
        <f t="shared" si="21"/>
        <v>57834</v>
      </c>
    </row>
    <row r="696" spans="2:4" ht="18" customHeight="1" x14ac:dyDescent="0.15">
      <c r="B696" s="107">
        <f t="shared" si="20"/>
        <v>57835</v>
      </c>
      <c r="C696" s="6" t="s">
        <v>6</v>
      </c>
      <c r="D696" s="108">
        <f t="shared" si="21"/>
        <v>57862</v>
      </c>
    </row>
    <row r="697" spans="2:4" ht="18" customHeight="1" x14ac:dyDescent="0.15">
      <c r="B697" s="107">
        <f t="shared" si="20"/>
        <v>57863</v>
      </c>
      <c r="C697" s="6" t="s">
        <v>6</v>
      </c>
      <c r="D697" s="108">
        <f t="shared" si="21"/>
        <v>57890</v>
      </c>
    </row>
    <row r="698" spans="2:4" ht="18" customHeight="1" x14ac:dyDescent="0.15">
      <c r="B698" s="107">
        <f t="shared" si="20"/>
        <v>57891</v>
      </c>
      <c r="C698" s="6" t="s">
        <v>6</v>
      </c>
      <c r="D698" s="108">
        <f t="shared" si="21"/>
        <v>57918</v>
      </c>
    </row>
    <row r="699" spans="2:4" ht="18" customHeight="1" x14ac:dyDescent="0.15">
      <c r="B699" s="107">
        <f t="shared" si="20"/>
        <v>57919</v>
      </c>
      <c r="C699" s="6" t="s">
        <v>6</v>
      </c>
      <c r="D699" s="108">
        <f t="shared" si="21"/>
        <v>57946</v>
      </c>
    </row>
    <row r="700" spans="2:4" ht="18" customHeight="1" x14ac:dyDescent="0.15">
      <c r="B700" s="107">
        <f t="shared" si="20"/>
        <v>57947</v>
      </c>
      <c r="C700" s="6" t="s">
        <v>6</v>
      </c>
      <c r="D700" s="108">
        <f t="shared" si="21"/>
        <v>57974</v>
      </c>
    </row>
    <row r="701" spans="2:4" ht="18" customHeight="1" x14ac:dyDescent="0.15">
      <c r="B701" s="107">
        <f t="shared" si="20"/>
        <v>57975</v>
      </c>
      <c r="C701" s="6" t="s">
        <v>6</v>
      </c>
      <c r="D701" s="108">
        <f t="shared" si="21"/>
        <v>58002</v>
      </c>
    </row>
    <row r="702" spans="2:4" ht="18" customHeight="1" x14ac:dyDescent="0.15">
      <c r="B702" s="107">
        <f t="shared" si="20"/>
        <v>58003</v>
      </c>
      <c r="C702" s="6" t="s">
        <v>6</v>
      </c>
      <c r="D702" s="108">
        <f t="shared" si="21"/>
        <v>58030</v>
      </c>
    </row>
    <row r="703" spans="2:4" ht="18" customHeight="1" x14ac:dyDescent="0.15">
      <c r="B703" s="107">
        <f t="shared" si="20"/>
        <v>58031</v>
      </c>
      <c r="C703" s="6" t="s">
        <v>6</v>
      </c>
      <c r="D703" s="108">
        <f t="shared" si="21"/>
        <v>58058</v>
      </c>
    </row>
    <row r="704" spans="2:4" ht="18" customHeight="1" x14ac:dyDescent="0.15">
      <c r="B704" s="107">
        <f t="shared" si="20"/>
        <v>58059</v>
      </c>
      <c r="C704" s="6" t="s">
        <v>6</v>
      </c>
      <c r="D704" s="108">
        <f t="shared" si="21"/>
        <v>58086</v>
      </c>
    </row>
    <row r="705" spans="2:4" ht="18" customHeight="1" x14ac:dyDescent="0.15">
      <c r="B705" s="107">
        <f t="shared" si="20"/>
        <v>58087</v>
      </c>
      <c r="C705" s="6" t="s">
        <v>6</v>
      </c>
      <c r="D705" s="108">
        <f t="shared" si="21"/>
        <v>58114</v>
      </c>
    </row>
    <row r="706" spans="2:4" ht="18" customHeight="1" x14ac:dyDescent="0.15">
      <c r="B706" s="107">
        <f t="shared" si="20"/>
        <v>58115</v>
      </c>
      <c r="C706" s="6" t="s">
        <v>6</v>
      </c>
      <c r="D706" s="108">
        <f t="shared" si="21"/>
        <v>58142</v>
      </c>
    </row>
    <row r="707" spans="2:4" ht="18" customHeight="1" x14ac:dyDescent="0.15">
      <c r="B707" s="107">
        <f t="shared" si="20"/>
        <v>58143</v>
      </c>
      <c r="C707" s="6" t="s">
        <v>6</v>
      </c>
      <c r="D707" s="108">
        <f t="shared" si="21"/>
        <v>58170</v>
      </c>
    </row>
    <row r="708" spans="2:4" ht="18" customHeight="1" x14ac:dyDescent="0.15">
      <c r="B708" s="107">
        <f t="shared" si="20"/>
        <v>58171</v>
      </c>
      <c r="C708" s="6" t="s">
        <v>6</v>
      </c>
      <c r="D708" s="108">
        <f t="shared" si="21"/>
        <v>58198</v>
      </c>
    </row>
    <row r="709" spans="2:4" ht="18" customHeight="1" x14ac:dyDescent="0.15">
      <c r="B709" s="107">
        <f t="shared" si="20"/>
        <v>58199</v>
      </c>
      <c r="C709" s="6" t="s">
        <v>6</v>
      </c>
      <c r="D709" s="108">
        <f t="shared" si="21"/>
        <v>58226</v>
      </c>
    </row>
    <row r="710" spans="2:4" ht="18" customHeight="1" x14ac:dyDescent="0.15">
      <c r="B710" s="107">
        <f t="shared" ref="B710:B773" si="22">B709+28</f>
        <v>58227</v>
      </c>
      <c r="C710" s="6" t="s">
        <v>6</v>
      </c>
      <c r="D710" s="108">
        <f t="shared" ref="D710:D773" si="23">D709+28</f>
        <v>58254</v>
      </c>
    </row>
    <row r="711" spans="2:4" ht="18" customHeight="1" x14ac:dyDescent="0.15">
      <c r="B711" s="107">
        <f t="shared" si="22"/>
        <v>58255</v>
      </c>
      <c r="C711" s="6" t="s">
        <v>6</v>
      </c>
      <c r="D711" s="108">
        <f t="shared" si="23"/>
        <v>58282</v>
      </c>
    </row>
    <row r="712" spans="2:4" ht="18" customHeight="1" x14ac:dyDescent="0.15">
      <c r="B712" s="107">
        <f t="shared" si="22"/>
        <v>58283</v>
      </c>
      <c r="C712" s="6" t="s">
        <v>6</v>
      </c>
      <c r="D712" s="108">
        <f t="shared" si="23"/>
        <v>58310</v>
      </c>
    </row>
    <row r="713" spans="2:4" ht="18" customHeight="1" x14ac:dyDescent="0.15">
      <c r="B713" s="107">
        <f t="shared" si="22"/>
        <v>58311</v>
      </c>
      <c r="C713" s="6" t="s">
        <v>6</v>
      </c>
      <c r="D713" s="108">
        <f t="shared" si="23"/>
        <v>58338</v>
      </c>
    </row>
    <row r="714" spans="2:4" ht="18" customHeight="1" x14ac:dyDescent="0.15">
      <c r="B714" s="107">
        <f t="shared" si="22"/>
        <v>58339</v>
      </c>
      <c r="C714" s="6" t="s">
        <v>6</v>
      </c>
      <c r="D714" s="108">
        <f t="shared" si="23"/>
        <v>58366</v>
      </c>
    </row>
    <row r="715" spans="2:4" ht="18" customHeight="1" x14ac:dyDescent="0.15">
      <c r="B715" s="107">
        <f t="shared" si="22"/>
        <v>58367</v>
      </c>
      <c r="C715" s="6" t="s">
        <v>6</v>
      </c>
      <c r="D715" s="108">
        <f t="shared" si="23"/>
        <v>58394</v>
      </c>
    </row>
    <row r="716" spans="2:4" ht="18" customHeight="1" x14ac:dyDescent="0.15">
      <c r="B716" s="107">
        <f t="shared" si="22"/>
        <v>58395</v>
      </c>
      <c r="C716" s="6" t="s">
        <v>6</v>
      </c>
      <c r="D716" s="108">
        <f t="shared" si="23"/>
        <v>58422</v>
      </c>
    </row>
    <row r="717" spans="2:4" ht="18" customHeight="1" x14ac:dyDescent="0.15">
      <c r="B717" s="107">
        <f t="shared" si="22"/>
        <v>58423</v>
      </c>
      <c r="C717" s="6" t="s">
        <v>6</v>
      </c>
      <c r="D717" s="108">
        <f t="shared" si="23"/>
        <v>58450</v>
      </c>
    </row>
    <row r="718" spans="2:4" ht="18" customHeight="1" x14ac:dyDescent="0.15">
      <c r="B718" s="107">
        <f t="shared" si="22"/>
        <v>58451</v>
      </c>
      <c r="C718" s="6" t="s">
        <v>6</v>
      </c>
      <c r="D718" s="108">
        <f t="shared" si="23"/>
        <v>58478</v>
      </c>
    </row>
    <row r="719" spans="2:4" ht="18" customHeight="1" x14ac:dyDescent="0.15">
      <c r="B719" s="107">
        <f t="shared" si="22"/>
        <v>58479</v>
      </c>
      <c r="C719" s="6" t="s">
        <v>6</v>
      </c>
      <c r="D719" s="108">
        <f t="shared" si="23"/>
        <v>58506</v>
      </c>
    </row>
    <row r="720" spans="2:4" ht="18" customHeight="1" x14ac:dyDescent="0.15">
      <c r="B720" s="107">
        <f t="shared" si="22"/>
        <v>58507</v>
      </c>
      <c r="C720" s="6" t="s">
        <v>6</v>
      </c>
      <c r="D720" s="108">
        <f t="shared" si="23"/>
        <v>58534</v>
      </c>
    </row>
    <row r="721" spans="2:4" ht="18" customHeight="1" x14ac:dyDescent="0.15">
      <c r="B721" s="107">
        <f t="shared" si="22"/>
        <v>58535</v>
      </c>
      <c r="C721" s="6" t="s">
        <v>6</v>
      </c>
      <c r="D721" s="108">
        <f t="shared" si="23"/>
        <v>58562</v>
      </c>
    </row>
    <row r="722" spans="2:4" ht="18" customHeight="1" x14ac:dyDescent="0.15">
      <c r="B722" s="107">
        <f t="shared" si="22"/>
        <v>58563</v>
      </c>
      <c r="C722" s="6" t="s">
        <v>6</v>
      </c>
      <c r="D722" s="108">
        <f t="shared" si="23"/>
        <v>58590</v>
      </c>
    </row>
    <row r="723" spans="2:4" ht="18" customHeight="1" x14ac:dyDescent="0.15">
      <c r="B723" s="107">
        <f t="shared" si="22"/>
        <v>58591</v>
      </c>
      <c r="C723" s="6" t="s">
        <v>6</v>
      </c>
      <c r="D723" s="108">
        <f t="shared" si="23"/>
        <v>58618</v>
      </c>
    </row>
    <row r="724" spans="2:4" ht="18" customHeight="1" x14ac:dyDescent="0.15">
      <c r="B724" s="107">
        <f t="shared" si="22"/>
        <v>58619</v>
      </c>
      <c r="C724" s="6" t="s">
        <v>6</v>
      </c>
      <c r="D724" s="108">
        <f t="shared" si="23"/>
        <v>58646</v>
      </c>
    </row>
    <row r="725" spans="2:4" ht="18" customHeight="1" x14ac:dyDescent="0.15">
      <c r="B725" s="107">
        <f t="shared" si="22"/>
        <v>58647</v>
      </c>
      <c r="C725" s="6" t="s">
        <v>6</v>
      </c>
      <c r="D725" s="108">
        <f t="shared" si="23"/>
        <v>58674</v>
      </c>
    </row>
    <row r="726" spans="2:4" ht="18" customHeight="1" x14ac:dyDescent="0.15">
      <c r="B726" s="107">
        <f t="shared" si="22"/>
        <v>58675</v>
      </c>
      <c r="C726" s="6" t="s">
        <v>6</v>
      </c>
      <c r="D726" s="108">
        <f t="shared" si="23"/>
        <v>58702</v>
      </c>
    </row>
    <row r="727" spans="2:4" ht="18" customHeight="1" x14ac:dyDescent="0.15">
      <c r="B727" s="107">
        <f t="shared" si="22"/>
        <v>58703</v>
      </c>
      <c r="C727" s="6" t="s">
        <v>6</v>
      </c>
      <c r="D727" s="108">
        <f t="shared" si="23"/>
        <v>58730</v>
      </c>
    </row>
    <row r="728" spans="2:4" ht="18" customHeight="1" x14ac:dyDescent="0.15">
      <c r="B728" s="107">
        <f t="shared" si="22"/>
        <v>58731</v>
      </c>
      <c r="C728" s="6" t="s">
        <v>6</v>
      </c>
      <c r="D728" s="108">
        <f t="shared" si="23"/>
        <v>58758</v>
      </c>
    </row>
    <row r="729" spans="2:4" ht="18" customHeight="1" x14ac:dyDescent="0.15">
      <c r="B729" s="107">
        <f t="shared" si="22"/>
        <v>58759</v>
      </c>
      <c r="C729" s="6" t="s">
        <v>6</v>
      </c>
      <c r="D729" s="108">
        <f t="shared" si="23"/>
        <v>58786</v>
      </c>
    </row>
    <row r="730" spans="2:4" ht="18" customHeight="1" x14ac:dyDescent="0.15">
      <c r="B730" s="107">
        <f t="shared" si="22"/>
        <v>58787</v>
      </c>
      <c r="C730" s="6" t="s">
        <v>6</v>
      </c>
      <c r="D730" s="108">
        <f t="shared" si="23"/>
        <v>58814</v>
      </c>
    </row>
    <row r="731" spans="2:4" ht="18" customHeight="1" x14ac:dyDescent="0.15">
      <c r="B731" s="107">
        <f t="shared" si="22"/>
        <v>58815</v>
      </c>
      <c r="C731" s="6" t="s">
        <v>6</v>
      </c>
      <c r="D731" s="108">
        <f t="shared" si="23"/>
        <v>58842</v>
      </c>
    </row>
    <row r="732" spans="2:4" ht="18" customHeight="1" x14ac:dyDescent="0.15">
      <c r="B732" s="107">
        <f t="shared" si="22"/>
        <v>58843</v>
      </c>
      <c r="C732" s="6" t="s">
        <v>6</v>
      </c>
      <c r="D732" s="108">
        <f t="shared" si="23"/>
        <v>58870</v>
      </c>
    </row>
    <row r="733" spans="2:4" ht="18" customHeight="1" x14ac:dyDescent="0.15">
      <c r="B733" s="107">
        <f t="shared" si="22"/>
        <v>58871</v>
      </c>
      <c r="C733" s="6" t="s">
        <v>6</v>
      </c>
      <c r="D733" s="108">
        <f t="shared" si="23"/>
        <v>58898</v>
      </c>
    </row>
    <row r="734" spans="2:4" ht="18" customHeight="1" x14ac:dyDescent="0.15">
      <c r="B734" s="107">
        <f t="shared" si="22"/>
        <v>58899</v>
      </c>
      <c r="C734" s="6" t="s">
        <v>6</v>
      </c>
      <c r="D734" s="108">
        <f t="shared" si="23"/>
        <v>58926</v>
      </c>
    </row>
    <row r="735" spans="2:4" ht="18" customHeight="1" x14ac:dyDescent="0.15">
      <c r="B735" s="107">
        <f t="shared" si="22"/>
        <v>58927</v>
      </c>
      <c r="C735" s="6" t="s">
        <v>6</v>
      </c>
      <c r="D735" s="108">
        <f t="shared" si="23"/>
        <v>58954</v>
      </c>
    </row>
    <row r="736" spans="2:4" ht="18" customHeight="1" x14ac:dyDescent="0.15">
      <c r="B736" s="107">
        <f t="shared" si="22"/>
        <v>58955</v>
      </c>
      <c r="C736" s="6" t="s">
        <v>6</v>
      </c>
      <c r="D736" s="108">
        <f t="shared" si="23"/>
        <v>58982</v>
      </c>
    </row>
    <row r="737" spans="2:4" ht="18" customHeight="1" x14ac:dyDescent="0.15">
      <c r="B737" s="107">
        <f t="shared" si="22"/>
        <v>58983</v>
      </c>
      <c r="C737" s="6" t="s">
        <v>6</v>
      </c>
      <c r="D737" s="108">
        <f t="shared" si="23"/>
        <v>59010</v>
      </c>
    </row>
    <row r="738" spans="2:4" ht="18" customHeight="1" x14ac:dyDescent="0.15">
      <c r="B738" s="107">
        <f t="shared" si="22"/>
        <v>59011</v>
      </c>
      <c r="C738" s="6" t="s">
        <v>6</v>
      </c>
      <c r="D738" s="108">
        <f t="shared" si="23"/>
        <v>59038</v>
      </c>
    </row>
    <row r="739" spans="2:4" ht="18" customHeight="1" x14ac:dyDescent="0.15">
      <c r="B739" s="107">
        <f t="shared" si="22"/>
        <v>59039</v>
      </c>
      <c r="C739" s="6" t="s">
        <v>6</v>
      </c>
      <c r="D739" s="108">
        <f t="shared" si="23"/>
        <v>59066</v>
      </c>
    </row>
    <row r="740" spans="2:4" ht="18" customHeight="1" x14ac:dyDescent="0.15">
      <c r="B740" s="107">
        <f t="shared" si="22"/>
        <v>59067</v>
      </c>
      <c r="C740" s="6" t="s">
        <v>6</v>
      </c>
      <c r="D740" s="108">
        <f t="shared" si="23"/>
        <v>59094</v>
      </c>
    </row>
    <row r="741" spans="2:4" ht="18" customHeight="1" x14ac:dyDescent="0.15">
      <c r="B741" s="107">
        <f t="shared" si="22"/>
        <v>59095</v>
      </c>
      <c r="C741" s="6" t="s">
        <v>6</v>
      </c>
      <c r="D741" s="108">
        <f t="shared" si="23"/>
        <v>59122</v>
      </c>
    </row>
    <row r="742" spans="2:4" ht="18" customHeight="1" x14ac:dyDescent="0.15">
      <c r="B742" s="107">
        <f t="shared" si="22"/>
        <v>59123</v>
      </c>
      <c r="C742" s="6" t="s">
        <v>6</v>
      </c>
      <c r="D742" s="108">
        <f t="shared" si="23"/>
        <v>59150</v>
      </c>
    </row>
    <row r="743" spans="2:4" ht="18" customHeight="1" x14ac:dyDescent="0.15">
      <c r="B743" s="107">
        <f t="shared" si="22"/>
        <v>59151</v>
      </c>
      <c r="C743" s="6" t="s">
        <v>6</v>
      </c>
      <c r="D743" s="108">
        <f t="shared" si="23"/>
        <v>59178</v>
      </c>
    </row>
    <row r="744" spans="2:4" ht="18" customHeight="1" x14ac:dyDescent="0.15">
      <c r="B744" s="107">
        <f t="shared" si="22"/>
        <v>59179</v>
      </c>
      <c r="C744" s="6" t="s">
        <v>6</v>
      </c>
      <c r="D744" s="108">
        <f t="shared" si="23"/>
        <v>59206</v>
      </c>
    </row>
    <row r="745" spans="2:4" ht="18" customHeight="1" x14ac:dyDescent="0.15">
      <c r="B745" s="107">
        <f t="shared" si="22"/>
        <v>59207</v>
      </c>
      <c r="C745" s="6" t="s">
        <v>6</v>
      </c>
      <c r="D745" s="108">
        <f t="shared" si="23"/>
        <v>59234</v>
      </c>
    </row>
    <row r="746" spans="2:4" ht="18" customHeight="1" x14ac:dyDescent="0.15">
      <c r="B746" s="107">
        <f t="shared" si="22"/>
        <v>59235</v>
      </c>
      <c r="C746" s="6" t="s">
        <v>6</v>
      </c>
      <c r="D746" s="108">
        <f t="shared" si="23"/>
        <v>59262</v>
      </c>
    </row>
    <row r="747" spans="2:4" ht="18" customHeight="1" x14ac:dyDescent="0.15">
      <c r="B747" s="107">
        <f t="shared" si="22"/>
        <v>59263</v>
      </c>
      <c r="C747" s="6" t="s">
        <v>6</v>
      </c>
      <c r="D747" s="108">
        <f t="shared" si="23"/>
        <v>59290</v>
      </c>
    </row>
    <row r="748" spans="2:4" ht="18" customHeight="1" x14ac:dyDescent="0.15">
      <c r="B748" s="107">
        <f t="shared" si="22"/>
        <v>59291</v>
      </c>
      <c r="C748" s="6" t="s">
        <v>6</v>
      </c>
      <c r="D748" s="108">
        <f t="shared" si="23"/>
        <v>59318</v>
      </c>
    </row>
    <row r="749" spans="2:4" ht="18" customHeight="1" x14ac:dyDescent="0.15">
      <c r="B749" s="107">
        <f t="shared" si="22"/>
        <v>59319</v>
      </c>
      <c r="C749" s="6" t="s">
        <v>6</v>
      </c>
      <c r="D749" s="108">
        <f t="shared" si="23"/>
        <v>59346</v>
      </c>
    </row>
    <row r="750" spans="2:4" ht="18" customHeight="1" x14ac:dyDescent="0.15">
      <c r="B750" s="107">
        <f t="shared" si="22"/>
        <v>59347</v>
      </c>
      <c r="C750" s="6" t="s">
        <v>6</v>
      </c>
      <c r="D750" s="108">
        <f t="shared" si="23"/>
        <v>59374</v>
      </c>
    </row>
    <row r="751" spans="2:4" ht="18" customHeight="1" x14ac:dyDescent="0.15">
      <c r="B751" s="107">
        <f t="shared" si="22"/>
        <v>59375</v>
      </c>
      <c r="C751" s="6" t="s">
        <v>6</v>
      </c>
      <c r="D751" s="108">
        <f t="shared" si="23"/>
        <v>59402</v>
      </c>
    </row>
    <row r="752" spans="2:4" ht="18" customHeight="1" x14ac:dyDescent="0.15">
      <c r="B752" s="107">
        <f t="shared" si="22"/>
        <v>59403</v>
      </c>
      <c r="C752" s="6" t="s">
        <v>6</v>
      </c>
      <c r="D752" s="108">
        <f t="shared" si="23"/>
        <v>59430</v>
      </c>
    </row>
    <row r="753" spans="2:4" ht="18" customHeight="1" x14ac:dyDescent="0.15">
      <c r="B753" s="107">
        <f t="shared" si="22"/>
        <v>59431</v>
      </c>
      <c r="C753" s="6" t="s">
        <v>6</v>
      </c>
      <c r="D753" s="108">
        <f t="shared" si="23"/>
        <v>59458</v>
      </c>
    </row>
    <row r="754" spans="2:4" ht="18" customHeight="1" x14ac:dyDescent="0.15">
      <c r="B754" s="107">
        <f t="shared" si="22"/>
        <v>59459</v>
      </c>
      <c r="C754" s="6" t="s">
        <v>6</v>
      </c>
      <c r="D754" s="108">
        <f t="shared" si="23"/>
        <v>59486</v>
      </c>
    </row>
    <row r="755" spans="2:4" ht="18" customHeight="1" x14ac:dyDescent="0.15">
      <c r="B755" s="107">
        <f t="shared" si="22"/>
        <v>59487</v>
      </c>
      <c r="C755" s="6" t="s">
        <v>6</v>
      </c>
      <c r="D755" s="108">
        <f t="shared" si="23"/>
        <v>59514</v>
      </c>
    </row>
    <row r="756" spans="2:4" ht="18" customHeight="1" x14ac:dyDescent="0.15">
      <c r="B756" s="107">
        <f t="shared" si="22"/>
        <v>59515</v>
      </c>
      <c r="C756" s="6" t="s">
        <v>6</v>
      </c>
      <c r="D756" s="108">
        <f t="shared" si="23"/>
        <v>59542</v>
      </c>
    </row>
    <row r="757" spans="2:4" ht="18" customHeight="1" x14ac:dyDescent="0.15">
      <c r="B757" s="107">
        <f t="shared" si="22"/>
        <v>59543</v>
      </c>
      <c r="C757" s="6" t="s">
        <v>6</v>
      </c>
      <c r="D757" s="108">
        <f t="shared" si="23"/>
        <v>59570</v>
      </c>
    </row>
    <row r="758" spans="2:4" ht="18" customHeight="1" x14ac:dyDescent="0.15">
      <c r="B758" s="107">
        <f t="shared" si="22"/>
        <v>59571</v>
      </c>
      <c r="C758" s="6" t="s">
        <v>6</v>
      </c>
      <c r="D758" s="108">
        <f t="shared" si="23"/>
        <v>59598</v>
      </c>
    </row>
    <row r="759" spans="2:4" ht="18" customHeight="1" x14ac:dyDescent="0.15">
      <c r="B759" s="107">
        <f t="shared" si="22"/>
        <v>59599</v>
      </c>
      <c r="C759" s="6" t="s">
        <v>6</v>
      </c>
      <c r="D759" s="108">
        <f t="shared" si="23"/>
        <v>59626</v>
      </c>
    </row>
    <row r="760" spans="2:4" ht="18" customHeight="1" x14ac:dyDescent="0.15">
      <c r="B760" s="107">
        <f t="shared" si="22"/>
        <v>59627</v>
      </c>
      <c r="C760" s="6" t="s">
        <v>6</v>
      </c>
      <c r="D760" s="108">
        <f t="shared" si="23"/>
        <v>59654</v>
      </c>
    </row>
    <row r="761" spans="2:4" ht="18" customHeight="1" x14ac:dyDescent="0.15">
      <c r="B761" s="107">
        <f t="shared" si="22"/>
        <v>59655</v>
      </c>
      <c r="C761" s="6" t="s">
        <v>6</v>
      </c>
      <c r="D761" s="108">
        <f t="shared" si="23"/>
        <v>59682</v>
      </c>
    </row>
    <row r="762" spans="2:4" ht="18" customHeight="1" x14ac:dyDescent="0.15">
      <c r="B762" s="107">
        <f t="shared" si="22"/>
        <v>59683</v>
      </c>
      <c r="C762" s="6" t="s">
        <v>6</v>
      </c>
      <c r="D762" s="108">
        <f t="shared" si="23"/>
        <v>59710</v>
      </c>
    </row>
    <row r="763" spans="2:4" ht="18" customHeight="1" x14ac:dyDescent="0.15">
      <c r="B763" s="107">
        <f t="shared" si="22"/>
        <v>59711</v>
      </c>
      <c r="C763" s="6" t="s">
        <v>6</v>
      </c>
      <c r="D763" s="108">
        <f t="shared" si="23"/>
        <v>59738</v>
      </c>
    </row>
    <row r="764" spans="2:4" ht="18" customHeight="1" x14ac:dyDescent="0.15">
      <c r="B764" s="107">
        <f t="shared" si="22"/>
        <v>59739</v>
      </c>
      <c r="C764" s="6" t="s">
        <v>6</v>
      </c>
      <c r="D764" s="108">
        <f t="shared" si="23"/>
        <v>59766</v>
      </c>
    </row>
    <row r="765" spans="2:4" ht="18" customHeight="1" x14ac:dyDescent="0.15">
      <c r="B765" s="107">
        <f t="shared" si="22"/>
        <v>59767</v>
      </c>
      <c r="C765" s="6" t="s">
        <v>6</v>
      </c>
      <c r="D765" s="108">
        <f t="shared" si="23"/>
        <v>59794</v>
      </c>
    </row>
    <row r="766" spans="2:4" ht="18" customHeight="1" x14ac:dyDescent="0.15">
      <c r="B766" s="107">
        <f t="shared" si="22"/>
        <v>59795</v>
      </c>
      <c r="C766" s="6" t="s">
        <v>6</v>
      </c>
      <c r="D766" s="108">
        <f t="shared" si="23"/>
        <v>59822</v>
      </c>
    </row>
    <row r="767" spans="2:4" ht="18" customHeight="1" x14ac:dyDescent="0.15">
      <c r="B767" s="107">
        <f t="shared" si="22"/>
        <v>59823</v>
      </c>
      <c r="C767" s="6" t="s">
        <v>6</v>
      </c>
      <c r="D767" s="108">
        <f t="shared" si="23"/>
        <v>59850</v>
      </c>
    </row>
    <row r="768" spans="2:4" ht="18" customHeight="1" x14ac:dyDescent="0.15">
      <c r="B768" s="107">
        <f t="shared" si="22"/>
        <v>59851</v>
      </c>
      <c r="C768" s="6" t="s">
        <v>6</v>
      </c>
      <c r="D768" s="108">
        <f t="shared" si="23"/>
        <v>59878</v>
      </c>
    </row>
    <row r="769" spans="2:4" ht="18" customHeight="1" x14ac:dyDescent="0.15">
      <c r="B769" s="107">
        <f t="shared" si="22"/>
        <v>59879</v>
      </c>
      <c r="C769" s="6" t="s">
        <v>6</v>
      </c>
      <c r="D769" s="108">
        <f t="shared" si="23"/>
        <v>59906</v>
      </c>
    </row>
    <row r="770" spans="2:4" ht="18" customHeight="1" x14ac:dyDescent="0.15">
      <c r="B770" s="107">
        <f t="shared" si="22"/>
        <v>59907</v>
      </c>
      <c r="C770" s="6" t="s">
        <v>6</v>
      </c>
      <c r="D770" s="108">
        <f t="shared" si="23"/>
        <v>59934</v>
      </c>
    </row>
    <row r="771" spans="2:4" ht="18" customHeight="1" x14ac:dyDescent="0.15">
      <c r="B771" s="107">
        <f t="shared" si="22"/>
        <v>59935</v>
      </c>
      <c r="C771" s="6" t="s">
        <v>6</v>
      </c>
      <c r="D771" s="108">
        <f t="shared" si="23"/>
        <v>59962</v>
      </c>
    </row>
    <row r="772" spans="2:4" ht="18" customHeight="1" x14ac:dyDescent="0.15">
      <c r="B772" s="107">
        <f t="shared" si="22"/>
        <v>59963</v>
      </c>
      <c r="C772" s="6" t="s">
        <v>6</v>
      </c>
      <c r="D772" s="108">
        <f t="shared" si="23"/>
        <v>59990</v>
      </c>
    </row>
    <row r="773" spans="2:4" ht="18" customHeight="1" x14ac:dyDescent="0.15">
      <c r="B773" s="107">
        <f t="shared" si="22"/>
        <v>59991</v>
      </c>
      <c r="C773" s="6" t="s">
        <v>6</v>
      </c>
      <c r="D773" s="108">
        <f t="shared" si="23"/>
        <v>60018</v>
      </c>
    </row>
    <row r="774" spans="2:4" ht="18" customHeight="1" x14ac:dyDescent="0.15">
      <c r="B774" s="107">
        <f t="shared" ref="B774:B837" si="24">B773+28</f>
        <v>60019</v>
      </c>
      <c r="C774" s="6" t="s">
        <v>6</v>
      </c>
      <c r="D774" s="108">
        <f t="shared" ref="D774:D837" si="25">D773+28</f>
        <v>60046</v>
      </c>
    </row>
    <row r="775" spans="2:4" ht="18" customHeight="1" x14ac:dyDescent="0.15">
      <c r="B775" s="107">
        <f t="shared" si="24"/>
        <v>60047</v>
      </c>
      <c r="C775" s="6" t="s">
        <v>6</v>
      </c>
      <c r="D775" s="108">
        <f t="shared" si="25"/>
        <v>60074</v>
      </c>
    </row>
    <row r="776" spans="2:4" ht="18" customHeight="1" x14ac:dyDescent="0.15">
      <c r="B776" s="107">
        <f t="shared" si="24"/>
        <v>60075</v>
      </c>
      <c r="C776" s="6" t="s">
        <v>6</v>
      </c>
      <c r="D776" s="108">
        <f t="shared" si="25"/>
        <v>60102</v>
      </c>
    </row>
    <row r="777" spans="2:4" ht="18" customHeight="1" x14ac:dyDescent="0.15">
      <c r="B777" s="107">
        <f t="shared" si="24"/>
        <v>60103</v>
      </c>
      <c r="C777" s="6" t="s">
        <v>6</v>
      </c>
      <c r="D777" s="108">
        <f t="shared" si="25"/>
        <v>60130</v>
      </c>
    </row>
    <row r="778" spans="2:4" ht="18" customHeight="1" x14ac:dyDescent="0.15">
      <c r="B778" s="107">
        <f t="shared" si="24"/>
        <v>60131</v>
      </c>
      <c r="C778" s="6" t="s">
        <v>6</v>
      </c>
      <c r="D778" s="108">
        <f t="shared" si="25"/>
        <v>60158</v>
      </c>
    </row>
    <row r="779" spans="2:4" ht="18" customHeight="1" x14ac:dyDescent="0.15">
      <c r="B779" s="107">
        <f t="shared" si="24"/>
        <v>60159</v>
      </c>
      <c r="C779" s="6" t="s">
        <v>6</v>
      </c>
      <c r="D779" s="108">
        <f t="shared" si="25"/>
        <v>60186</v>
      </c>
    </row>
    <row r="780" spans="2:4" ht="18" customHeight="1" x14ac:dyDescent="0.15">
      <c r="B780" s="107">
        <f t="shared" si="24"/>
        <v>60187</v>
      </c>
      <c r="C780" s="6" t="s">
        <v>6</v>
      </c>
      <c r="D780" s="108">
        <f t="shared" si="25"/>
        <v>60214</v>
      </c>
    </row>
    <row r="781" spans="2:4" ht="18" customHeight="1" x14ac:dyDescent="0.15">
      <c r="B781" s="107">
        <f t="shared" si="24"/>
        <v>60215</v>
      </c>
      <c r="C781" s="6" t="s">
        <v>6</v>
      </c>
      <c r="D781" s="108">
        <f t="shared" si="25"/>
        <v>60242</v>
      </c>
    </row>
    <row r="782" spans="2:4" ht="18" customHeight="1" x14ac:dyDescent="0.15">
      <c r="B782" s="107">
        <f t="shared" si="24"/>
        <v>60243</v>
      </c>
      <c r="C782" s="6" t="s">
        <v>6</v>
      </c>
      <c r="D782" s="108">
        <f t="shared" si="25"/>
        <v>60270</v>
      </c>
    </row>
    <row r="783" spans="2:4" ht="18" customHeight="1" x14ac:dyDescent="0.15">
      <c r="B783" s="107">
        <f t="shared" si="24"/>
        <v>60271</v>
      </c>
      <c r="C783" s="6" t="s">
        <v>6</v>
      </c>
      <c r="D783" s="108">
        <f t="shared" si="25"/>
        <v>60298</v>
      </c>
    </row>
    <row r="784" spans="2:4" ht="18" customHeight="1" x14ac:dyDescent="0.15">
      <c r="B784" s="107">
        <f t="shared" si="24"/>
        <v>60299</v>
      </c>
      <c r="C784" s="6" t="s">
        <v>6</v>
      </c>
      <c r="D784" s="108">
        <f t="shared" si="25"/>
        <v>60326</v>
      </c>
    </row>
    <row r="785" spans="2:4" ht="18" customHeight="1" x14ac:dyDescent="0.15">
      <c r="B785" s="107">
        <f t="shared" si="24"/>
        <v>60327</v>
      </c>
      <c r="C785" s="6" t="s">
        <v>6</v>
      </c>
      <c r="D785" s="108">
        <f t="shared" si="25"/>
        <v>60354</v>
      </c>
    </row>
    <row r="786" spans="2:4" ht="18" customHeight="1" x14ac:dyDescent="0.15">
      <c r="B786" s="107">
        <f t="shared" si="24"/>
        <v>60355</v>
      </c>
      <c r="C786" s="6" t="s">
        <v>6</v>
      </c>
      <c r="D786" s="108">
        <f t="shared" si="25"/>
        <v>60382</v>
      </c>
    </row>
    <row r="787" spans="2:4" ht="18" customHeight="1" x14ac:dyDescent="0.15">
      <c r="B787" s="107">
        <f t="shared" si="24"/>
        <v>60383</v>
      </c>
      <c r="C787" s="6" t="s">
        <v>6</v>
      </c>
      <c r="D787" s="108">
        <f t="shared" si="25"/>
        <v>60410</v>
      </c>
    </row>
    <row r="788" spans="2:4" ht="18" customHeight="1" x14ac:dyDescent="0.15">
      <c r="B788" s="107">
        <f t="shared" si="24"/>
        <v>60411</v>
      </c>
      <c r="C788" s="6" t="s">
        <v>6</v>
      </c>
      <c r="D788" s="108">
        <f t="shared" si="25"/>
        <v>60438</v>
      </c>
    </row>
    <row r="789" spans="2:4" ht="18" customHeight="1" x14ac:dyDescent="0.15">
      <c r="B789" s="107">
        <f t="shared" si="24"/>
        <v>60439</v>
      </c>
      <c r="C789" s="6" t="s">
        <v>6</v>
      </c>
      <c r="D789" s="108">
        <f t="shared" si="25"/>
        <v>60466</v>
      </c>
    </row>
    <row r="790" spans="2:4" ht="18" customHeight="1" x14ac:dyDescent="0.15">
      <c r="B790" s="107">
        <f t="shared" si="24"/>
        <v>60467</v>
      </c>
      <c r="C790" s="6" t="s">
        <v>6</v>
      </c>
      <c r="D790" s="108">
        <f t="shared" si="25"/>
        <v>60494</v>
      </c>
    </row>
    <row r="791" spans="2:4" ht="18" customHeight="1" x14ac:dyDescent="0.15">
      <c r="B791" s="107">
        <f t="shared" si="24"/>
        <v>60495</v>
      </c>
      <c r="C791" s="6" t="s">
        <v>6</v>
      </c>
      <c r="D791" s="108">
        <f t="shared" si="25"/>
        <v>60522</v>
      </c>
    </row>
    <row r="792" spans="2:4" ht="18" customHeight="1" x14ac:dyDescent="0.15">
      <c r="B792" s="107">
        <f t="shared" si="24"/>
        <v>60523</v>
      </c>
      <c r="C792" s="6" t="s">
        <v>6</v>
      </c>
      <c r="D792" s="108">
        <f t="shared" si="25"/>
        <v>60550</v>
      </c>
    </row>
    <row r="793" spans="2:4" ht="18" customHeight="1" x14ac:dyDescent="0.15">
      <c r="B793" s="107">
        <f t="shared" si="24"/>
        <v>60551</v>
      </c>
      <c r="C793" s="6" t="s">
        <v>6</v>
      </c>
      <c r="D793" s="108">
        <f t="shared" si="25"/>
        <v>60578</v>
      </c>
    </row>
    <row r="794" spans="2:4" ht="18" customHeight="1" x14ac:dyDescent="0.15">
      <c r="B794" s="107">
        <f t="shared" si="24"/>
        <v>60579</v>
      </c>
      <c r="C794" s="6" t="s">
        <v>6</v>
      </c>
      <c r="D794" s="108">
        <f t="shared" si="25"/>
        <v>60606</v>
      </c>
    </row>
    <row r="795" spans="2:4" ht="18" customHeight="1" x14ac:dyDescent="0.15">
      <c r="B795" s="107">
        <f t="shared" si="24"/>
        <v>60607</v>
      </c>
      <c r="C795" s="6" t="s">
        <v>6</v>
      </c>
      <c r="D795" s="108">
        <f t="shared" si="25"/>
        <v>60634</v>
      </c>
    </row>
    <row r="796" spans="2:4" ht="18" customHeight="1" x14ac:dyDescent="0.15">
      <c r="B796" s="107">
        <f t="shared" si="24"/>
        <v>60635</v>
      </c>
      <c r="C796" s="6" t="s">
        <v>6</v>
      </c>
      <c r="D796" s="108">
        <f t="shared" si="25"/>
        <v>60662</v>
      </c>
    </row>
    <row r="797" spans="2:4" ht="18" customHeight="1" x14ac:dyDescent="0.15">
      <c r="B797" s="107">
        <f t="shared" si="24"/>
        <v>60663</v>
      </c>
      <c r="C797" s="6" t="s">
        <v>6</v>
      </c>
      <c r="D797" s="108">
        <f t="shared" si="25"/>
        <v>60690</v>
      </c>
    </row>
    <row r="798" spans="2:4" ht="18" customHeight="1" x14ac:dyDescent="0.15">
      <c r="B798" s="107">
        <f t="shared" si="24"/>
        <v>60691</v>
      </c>
      <c r="C798" s="6" t="s">
        <v>6</v>
      </c>
      <c r="D798" s="108">
        <f t="shared" si="25"/>
        <v>60718</v>
      </c>
    </row>
    <row r="799" spans="2:4" ht="18" customHeight="1" x14ac:dyDescent="0.15">
      <c r="B799" s="107">
        <f t="shared" si="24"/>
        <v>60719</v>
      </c>
      <c r="C799" s="6" t="s">
        <v>6</v>
      </c>
      <c r="D799" s="108">
        <f t="shared" si="25"/>
        <v>60746</v>
      </c>
    </row>
    <row r="800" spans="2:4" ht="18" customHeight="1" x14ac:dyDescent="0.15">
      <c r="B800" s="107">
        <f t="shared" si="24"/>
        <v>60747</v>
      </c>
      <c r="C800" s="6" t="s">
        <v>6</v>
      </c>
      <c r="D800" s="108">
        <f t="shared" si="25"/>
        <v>60774</v>
      </c>
    </row>
    <row r="801" spans="2:4" ht="18" customHeight="1" x14ac:dyDescent="0.15">
      <c r="B801" s="107">
        <f t="shared" si="24"/>
        <v>60775</v>
      </c>
      <c r="C801" s="6" t="s">
        <v>6</v>
      </c>
      <c r="D801" s="108">
        <f t="shared" si="25"/>
        <v>60802</v>
      </c>
    </row>
    <row r="802" spans="2:4" ht="18" customHeight="1" x14ac:dyDescent="0.15">
      <c r="B802" s="107">
        <f t="shared" si="24"/>
        <v>60803</v>
      </c>
      <c r="C802" s="6" t="s">
        <v>6</v>
      </c>
      <c r="D802" s="108">
        <f t="shared" si="25"/>
        <v>60830</v>
      </c>
    </row>
    <row r="803" spans="2:4" ht="18" customHeight="1" x14ac:dyDescent="0.15">
      <c r="B803" s="107">
        <f t="shared" si="24"/>
        <v>60831</v>
      </c>
      <c r="C803" s="6" t="s">
        <v>6</v>
      </c>
      <c r="D803" s="108">
        <f t="shared" si="25"/>
        <v>60858</v>
      </c>
    </row>
    <row r="804" spans="2:4" ht="18" customHeight="1" x14ac:dyDescent="0.15">
      <c r="B804" s="107">
        <f t="shared" si="24"/>
        <v>60859</v>
      </c>
      <c r="C804" s="6" t="s">
        <v>6</v>
      </c>
      <c r="D804" s="108">
        <f t="shared" si="25"/>
        <v>60886</v>
      </c>
    </row>
    <row r="805" spans="2:4" ht="18" customHeight="1" x14ac:dyDescent="0.15">
      <c r="B805" s="107">
        <f t="shared" si="24"/>
        <v>60887</v>
      </c>
      <c r="C805" s="6" t="s">
        <v>6</v>
      </c>
      <c r="D805" s="108">
        <f t="shared" si="25"/>
        <v>60914</v>
      </c>
    </row>
    <row r="806" spans="2:4" ht="18" customHeight="1" x14ac:dyDescent="0.15">
      <c r="B806" s="107">
        <f t="shared" si="24"/>
        <v>60915</v>
      </c>
      <c r="C806" s="6" t="s">
        <v>6</v>
      </c>
      <c r="D806" s="108">
        <f t="shared" si="25"/>
        <v>60942</v>
      </c>
    </row>
    <row r="807" spans="2:4" ht="18" customHeight="1" x14ac:dyDescent="0.15">
      <c r="B807" s="107">
        <f t="shared" si="24"/>
        <v>60943</v>
      </c>
      <c r="C807" s="6" t="s">
        <v>6</v>
      </c>
      <c r="D807" s="108">
        <f t="shared" si="25"/>
        <v>60970</v>
      </c>
    </row>
    <row r="808" spans="2:4" ht="18" customHeight="1" x14ac:dyDescent="0.15">
      <c r="B808" s="107">
        <f t="shared" si="24"/>
        <v>60971</v>
      </c>
      <c r="C808" s="6" t="s">
        <v>6</v>
      </c>
      <c r="D808" s="108">
        <f t="shared" si="25"/>
        <v>60998</v>
      </c>
    </row>
    <row r="809" spans="2:4" ht="18" customHeight="1" x14ac:dyDescent="0.15">
      <c r="B809" s="107">
        <f t="shared" si="24"/>
        <v>60999</v>
      </c>
      <c r="C809" s="6" t="s">
        <v>6</v>
      </c>
      <c r="D809" s="108">
        <f t="shared" si="25"/>
        <v>61026</v>
      </c>
    </row>
    <row r="810" spans="2:4" ht="18" customHeight="1" x14ac:dyDescent="0.15">
      <c r="B810" s="107">
        <f t="shared" si="24"/>
        <v>61027</v>
      </c>
      <c r="C810" s="6" t="s">
        <v>6</v>
      </c>
      <c r="D810" s="108">
        <f t="shared" si="25"/>
        <v>61054</v>
      </c>
    </row>
    <row r="811" spans="2:4" ht="18" customHeight="1" x14ac:dyDescent="0.15">
      <c r="B811" s="107">
        <f t="shared" si="24"/>
        <v>61055</v>
      </c>
      <c r="C811" s="6" t="s">
        <v>6</v>
      </c>
      <c r="D811" s="108">
        <f t="shared" si="25"/>
        <v>61082</v>
      </c>
    </row>
    <row r="812" spans="2:4" ht="18" customHeight="1" x14ac:dyDescent="0.15">
      <c r="B812" s="107">
        <f t="shared" si="24"/>
        <v>61083</v>
      </c>
      <c r="C812" s="6" t="s">
        <v>6</v>
      </c>
      <c r="D812" s="108">
        <f t="shared" si="25"/>
        <v>61110</v>
      </c>
    </row>
    <row r="813" spans="2:4" ht="18" customHeight="1" x14ac:dyDescent="0.15">
      <c r="B813" s="107">
        <f t="shared" si="24"/>
        <v>61111</v>
      </c>
      <c r="C813" s="6" t="s">
        <v>6</v>
      </c>
      <c r="D813" s="108">
        <f t="shared" si="25"/>
        <v>61138</v>
      </c>
    </row>
    <row r="814" spans="2:4" ht="18" customHeight="1" x14ac:dyDescent="0.15">
      <c r="B814" s="107">
        <f t="shared" si="24"/>
        <v>61139</v>
      </c>
      <c r="C814" s="6" t="s">
        <v>6</v>
      </c>
      <c r="D814" s="108">
        <f t="shared" si="25"/>
        <v>61166</v>
      </c>
    </row>
    <row r="815" spans="2:4" ht="18" customHeight="1" x14ac:dyDescent="0.15">
      <c r="B815" s="107">
        <f t="shared" si="24"/>
        <v>61167</v>
      </c>
      <c r="C815" s="6" t="s">
        <v>6</v>
      </c>
      <c r="D815" s="108">
        <f t="shared" si="25"/>
        <v>61194</v>
      </c>
    </row>
    <row r="816" spans="2:4" ht="18" customHeight="1" x14ac:dyDescent="0.15">
      <c r="B816" s="107">
        <f t="shared" si="24"/>
        <v>61195</v>
      </c>
      <c r="C816" s="6" t="s">
        <v>6</v>
      </c>
      <c r="D816" s="108">
        <f t="shared" si="25"/>
        <v>61222</v>
      </c>
    </row>
    <row r="817" spans="2:4" ht="18" customHeight="1" x14ac:dyDescent="0.15">
      <c r="B817" s="107">
        <f t="shared" si="24"/>
        <v>61223</v>
      </c>
      <c r="C817" s="6" t="s">
        <v>6</v>
      </c>
      <c r="D817" s="108">
        <f t="shared" si="25"/>
        <v>61250</v>
      </c>
    </row>
    <row r="818" spans="2:4" ht="18" customHeight="1" x14ac:dyDescent="0.15">
      <c r="B818" s="107">
        <f t="shared" si="24"/>
        <v>61251</v>
      </c>
      <c r="C818" s="6" t="s">
        <v>6</v>
      </c>
      <c r="D818" s="108">
        <f t="shared" si="25"/>
        <v>61278</v>
      </c>
    </row>
    <row r="819" spans="2:4" ht="18" customHeight="1" x14ac:dyDescent="0.15">
      <c r="B819" s="107">
        <f t="shared" si="24"/>
        <v>61279</v>
      </c>
      <c r="C819" s="6" t="s">
        <v>6</v>
      </c>
      <c r="D819" s="108">
        <f t="shared" si="25"/>
        <v>61306</v>
      </c>
    </row>
    <row r="820" spans="2:4" ht="18" customHeight="1" x14ac:dyDescent="0.15">
      <c r="B820" s="107">
        <f t="shared" si="24"/>
        <v>61307</v>
      </c>
      <c r="C820" s="6" t="s">
        <v>6</v>
      </c>
      <c r="D820" s="108">
        <f t="shared" si="25"/>
        <v>61334</v>
      </c>
    </row>
    <row r="821" spans="2:4" ht="18" customHeight="1" x14ac:dyDescent="0.15">
      <c r="B821" s="107">
        <f t="shared" si="24"/>
        <v>61335</v>
      </c>
      <c r="C821" s="6" t="s">
        <v>6</v>
      </c>
      <c r="D821" s="108">
        <f t="shared" si="25"/>
        <v>61362</v>
      </c>
    </row>
    <row r="822" spans="2:4" ht="18" customHeight="1" x14ac:dyDescent="0.15">
      <c r="B822" s="107">
        <f t="shared" si="24"/>
        <v>61363</v>
      </c>
      <c r="C822" s="6" t="s">
        <v>6</v>
      </c>
      <c r="D822" s="108">
        <f t="shared" si="25"/>
        <v>61390</v>
      </c>
    </row>
    <row r="823" spans="2:4" ht="18" customHeight="1" x14ac:dyDescent="0.15">
      <c r="B823" s="107">
        <f t="shared" si="24"/>
        <v>61391</v>
      </c>
      <c r="C823" s="6" t="s">
        <v>6</v>
      </c>
      <c r="D823" s="108">
        <f t="shared" si="25"/>
        <v>61418</v>
      </c>
    </row>
    <row r="824" spans="2:4" ht="18" customHeight="1" x14ac:dyDescent="0.15">
      <c r="B824" s="107">
        <f t="shared" si="24"/>
        <v>61419</v>
      </c>
      <c r="C824" s="6" t="s">
        <v>6</v>
      </c>
      <c r="D824" s="108">
        <f t="shared" si="25"/>
        <v>61446</v>
      </c>
    </row>
    <row r="825" spans="2:4" ht="18" customHeight="1" x14ac:dyDescent="0.15">
      <c r="B825" s="107">
        <f t="shared" si="24"/>
        <v>61447</v>
      </c>
      <c r="C825" s="6" t="s">
        <v>6</v>
      </c>
      <c r="D825" s="108">
        <f t="shared" si="25"/>
        <v>61474</v>
      </c>
    </row>
    <row r="826" spans="2:4" ht="18" customHeight="1" x14ac:dyDescent="0.15">
      <c r="B826" s="107">
        <f t="shared" si="24"/>
        <v>61475</v>
      </c>
      <c r="C826" s="6" t="s">
        <v>6</v>
      </c>
      <c r="D826" s="108">
        <f t="shared" si="25"/>
        <v>61502</v>
      </c>
    </row>
    <row r="827" spans="2:4" ht="18" customHeight="1" x14ac:dyDescent="0.15">
      <c r="B827" s="107">
        <f t="shared" si="24"/>
        <v>61503</v>
      </c>
      <c r="C827" s="6" t="s">
        <v>6</v>
      </c>
      <c r="D827" s="108">
        <f t="shared" si="25"/>
        <v>61530</v>
      </c>
    </row>
    <row r="828" spans="2:4" ht="18" customHeight="1" x14ac:dyDescent="0.15">
      <c r="B828" s="107">
        <f t="shared" si="24"/>
        <v>61531</v>
      </c>
      <c r="C828" s="6" t="s">
        <v>6</v>
      </c>
      <c r="D828" s="108">
        <f t="shared" si="25"/>
        <v>61558</v>
      </c>
    </row>
    <row r="829" spans="2:4" ht="18" customHeight="1" x14ac:dyDescent="0.15">
      <c r="B829" s="107">
        <f t="shared" si="24"/>
        <v>61559</v>
      </c>
      <c r="C829" s="6" t="s">
        <v>6</v>
      </c>
      <c r="D829" s="108">
        <f t="shared" si="25"/>
        <v>61586</v>
      </c>
    </row>
    <row r="830" spans="2:4" ht="18" customHeight="1" x14ac:dyDescent="0.15">
      <c r="B830" s="107">
        <f t="shared" si="24"/>
        <v>61587</v>
      </c>
      <c r="C830" s="6" t="s">
        <v>6</v>
      </c>
      <c r="D830" s="108">
        <f t="shared" si="25"/>
        <v>61614</v>
      </c>
    </row>
    <row r="831" spans="2:4" ht="18" customHeight="1" x14ac:dyDescent="0.15">
      <c r="B831" s="107">
        <f t="shared" si="24"/>
        <v>61615</v>
      </c>
      <c r="C831" s="6" t="s">
        <v>6</v>
      </c>
      <c r="D831" s="108">
        <f t="shared" si="25"/>
        <v>61642</v>
      </c>
    </row>
    <row r="832" spans="2:4" ht="18" customHeight="1" x14ac:dyDescent="0.15">
      <c r="B832" s="107">
        <f t="shared" si="24"/>
        <v>61643</v>
      </c>
      <c r="C832" s="6" t="s">
        <v>6</v>
      </c>
      <c r="D832" s="108">
        <f t="shared" si="25"/>
        <v>61670</v>
      </c>
    </row>
    <row r="833" spans="2:4" ht="18" customHeight="1" x14ac:dyDescent="0.15">
      <c r="B833" s="107">
        <f t="shared" si="24"/>
        <v>61671</v>
      </c>
      <c r="C833" s="6" t="s">
        <v>6</v>
      </c>
      <c r="D833" s="108">
        <f t="shared" si="25"/>
        <v>61698</v>
      </c>
    </row>
    <row r="834" spans="2:4" ht="18" customHeight="1" x14ac:dyDescent="0.15">
      <c r="B834" s="107">
        <f t="shared" si="24"/>
        <v>61699</v>
      </c>
      <c r="C834" s="6" t="s">
        <v>6</v>
      </c>
      <c r="D834" s="108">
        <f t="shared" si="25"/>
        <v>61726</v>
      </c>
    </row>
    <row r="835" spans="2:4" ht="18" customHeight="1" x14ac:dyDescent="0.15">
      <c r="B835" s="107">
        <f t="shared" si="24"/>
        <v>61727</v>
      </c>
      <c r="C835" s="6" t="s">
        <v>6</v>
      </c>
      <c r="D835" s="108">
        <f t="shared" si="25"/>
        <v>61754</v>
      </c>
    </row>
    <row r="836" spans="2:4" ht="18" customHeight="1" x14ac:dyDescent="0.15">
      <c r="B836" s="107">
        <f t="shared" si="24"/>
        <v>61755</v>
      </c>
      <c r="C836" s="6" t="s">
        <v>6</v>
      </c>
      <c r="D836" s="108">
        <f t="shared" si="25"/>
        <v>61782</v>
      </c>
    </row>
    <row r="837" spans="2:4" ht="18" customHeight="1" x14ac:dyDescent="0.15">
      <c r="B837" s="107">
        <f t="shared" si="24"/>
        <v>61783</v>
      </c>
      <c r="C837" s="6" t="s">
        <v>6</v>
      </c>
      <c r="D837" s="108">
        <f t="shared" si="25"/>
        <v>61810</v>
      </c>
    </row>
    <row r="838" spans="2:4" ht="18" customHeight="1" x14ac:dyDescent="0.15">
      <c r="B838" s="107">
        <f t="shared" ref="B838:B901" si="26">B837+28</f>
        <v>61811</v>
      </c>
      <c r="C838" s="6" t="s">
        <v>6</v>
      </c>
      <c r="D838" s="108">
        <f t="shared" ref="D838:D901" si="27">D837+28</f>
        <v>61838</v>
      </c>
    </row>
    <row r="839" spans="2:4" ht="18" customHeight="1" x14ac:dyDescent="0.15">
      <c r="B839" s="107">
        <f t="shared" si="26"/>
        <v>61839</v>
      </c>
      <c r="C839" s="6" t="s">
        <v>6</v>
      </c>
      <c r="D839" s="108">
        <f t="shared" si="27"/>
        <v>61866</v>
      </c>
    </row>
    <row r="840" spans="2:4" ht="18" customHeight="1" x14ac:dyDescent="0.15">
      <c r="B840" s="107">
        <f t="shared" si="26"/>
        <v>61867</v>
      </c>
      <c r="C840" s="6" t="s">
        <v>6</v>
      </c>
      <c r="D840" s="108">
        <f t="shared" si="27"/>
        <v>61894</v>
      </c>
    </row>
    <row r="841" spans="2:4" ht="18" customHeight="1" x14ac:dyDescent="0.15">
      <c r="B841" s="107">
        <f t="shared" si="26"/>
        <v>61895</v>
      </c>
      <c r="C841" s="6" t="s">
        <v>6</v>
      </c>
      <c r="D841" s="108">
        <f t="shared" si="27"/>
        <v>61922</v>
      </c>
    </row>
    <row r="842" spans="2:4" ht="18" customHeight="1" x14ac:dyDescent="0.15">
      <c r="B842" s="107">
        <f t="shared" si="26"/>
        <v>61923</v>
      </c>
      <c r="C842" s="6" t="s">
        <v>6</v>
      </c>
      <c r="D842" s="108">
        <f t="shared" si="27"/>
        <v>61950</v>
      </c>
    </row>
    <row r="843" spans="2:4" ht="18" customHeight="1" x14ac:dyDescent="0.15">
      <c r="B843" s="107">
        <f t="shared" si="26"/>
        <v>61951</v>
      </c>
      <c r="C843" s="6" t="s">
        <v>6</v>
      </c>
      <c r="D843" s="108">
        <f t="shared" si="27"/>
        <v>61978</v>
      </c>
    </row>
    <row r="844" spans="2:4" ht="18" customHeight="1" x14ac:dyDescent="0.15">
      <c r="B844" s="107">
        <f t="shared" si="26"/>
        <v>61979</v>
      </c>
      <c r="C844" s="6" t="s">
        <v>6</v>
      </c>
      <c r="D844" s="108">
        <f t="shared" si="27"/>
        <v>62006</v>
      </c>
    </row>
    <row r="845" spans="2:4" ht="18" customHeight="1" x14ac:dyDescent="0.15">
      <c r="B845" s="107">
        <f t="shared" si="26"/>
        <v>62007</v>
      </c>
      <c r="C845" s="6" t="s">
        <v>6</v>
      </c>
      <c r="D845" s="108">
        <f t="shared" si="27"/>
        <v>62034</v>
      </c>
    </row>
    <row r="846" spans="2:4" ht="18" customHeight="1" x14ac:dyDescent="0.15">
      <c r="B846" s="107">
        <f t="shared" si="26"/>
        <v>62035</v>
      </c>
      <c r="C846" s="6" t="s">
        <v>6</v>
      </c>
      <c r="D846" s="108">
        <f t="shared" si="27"/>
        <v>62062</v>
      </c>
    </row>
    <row r="847" spans="2:4" ht="18" customHeight="1" x14ac:dyDescent="0.15">
      <c r="B847" s="107">
        <f t="shared" si="26"/>
        <v>62063</v>
      </c>
      <c r="C847" s="6" t="s">
        <v>6</v>
      </c>
      <c r="D847" s="108">
        <f t="shared" si="27"/>
        <v>62090</v>
      </c>
    </row>
    <row r="848" spans="2:4" ht="18" customHeight="1" x14ac:dyDescent="0.15">
      <c r="B848" s="107">
        <f t="shared" si="26"/>
        <v>62091</v>
      </c>
      <c r="C848" s="6" t="s">
        <v>6</v>
      </c>
      <c r="D848" s="108">
        <f t="shared" si="27"/>
        <v>62118</v>
      </c>
    </row>
    <row r="849" spans="2:4" ht="18" customHeight="1" x14ac:dyDescent="0.15">
      <c r="B849" s="107">
        <f t="shared" si="26"/>
        <v>62119</v>
      </c>
      <c r="C849" s="6" t="s">
        <v>6</v>
      </c>
      <c r="D849" s="108">
        <f t="shared" si="27"/>
        <v>62146</v>
      </c>
    </row>
    <row r="850" spans="2:4" ht="18" customHeight="1" x14ac:dyDescent="0.15">
      <c r="B850" s="107">
        <f t="shared" si="26"/>
        <v>62147</v>
      </c>
      <c r="C850" s="6" t="s">
        <v>6</v>
      </c>
      <c r="D850" s="108">
        <f t="shared" si="27"/>
        <v>62174</v>
      </c>
    </row>
    <row r="851" spans="2:4" ht="18" customHeight="1" x14ac:dyDescent="0.15">
      <c r="B851" s="107">
        <f t="shared" si="26"/>
        <v>62175</v>
      </c>
      <c r="C851" s="6" t="s">
        <v>6</v>
      </c>
      <c r="D851" s="108">
        <f t="shared" si="27"/>
        <v>62202</v>
      </c>
    </row>
    <row r="852" spans="2:4" ht="18" customHeight="1" x14ac:dyDescent="0.15">
      <c r="B852" s="107">
        <f t="shared" si="26"/>
        <v>62203</v>
      </c>
      <c r="C852" s="6" t="s">
        <v>6</v>
      </c>
      <c r="D852" s="108">
        <f t="shared" si="27"/>
        <v>62230</v>
      </c>
    </row>
    <row r="853" spans="2:4" ht="18" customHeight="1" x14ac:dyDescent="0.15">
      <c r="B853" s="107">
        <f t="shared" si="26"/>
        <v>62231</v>
      </c>
      <c r="C853" s="6" t="s">
        <v>6</v>
      </c>
      <c r="D853" s="108">
        <f t="shared" si="27"/>
        <v>62258</v>
      </c>
    </row>
    <row r="854" spans="2:4" ht="18" customHeight="1" x14ac:dyDescent="0.15">
      <c r="B854" s="107">
        <f t="shared" si="26"/>
        <v>62259</v>
      </c>
      <c r="C854" s="6" t="s">
        <v>6</v>
      </c>
      <c r="D854" s="108">
        <f t="shared" si="27"/>
        <v>62286</v>
      </c>
    </row>
    <row r="855" spans="2:4" ht="18" customHeight="1" x14ac:dyDescent="0.15">
      <c r="B855" s="107">
        <f t="shared" si="26"/>
        <v>62287</v>
      </c>
      <c r="C855" s="6" t="s">
        <v>6</v>
      </c>
      <c r="D855" s="108">
        <f t="shared" si="27"/>
        <v>62314</v>
      </c>
    </row>
    <row r="856" spans="2:4" ht="18" customHeight="1" x14ac:dyDescent="0.15">
      <c r="B856" s="107">
        <f t="shared" si="26"/>
        <v>62315</v>
      </c>
      <c r="C856" s="6" t="s">
        <v>6</v>
      </c>
      <c r="D856" s="108">
        <f t="shared" si="27"/>
        <v>62342</v>
      </c>
    </row>
    <row r="857" spans="2:4" ht="18" customHeight="1" x14ac:dyDescent="0.15">
      <c r="B857" s="107">
        <f t="shared" si="26"/>
        <v>62343</v>
      </c>
      <c r="C857" s="6" t="s">
        <v>6</v>
      </c>
      <c r="D857" s="108">
        <f t="shared" si="27"/>
        <v>62370</v>
      </c>
    </row>
    <row r="858" spans="2:4" ht="18" customHeight="1" x14ac:dyDescent="0.15">
      <c r="B858" s="107">
        <f t="shared" si="26"/>
        <v>62371</v>
      </c>
      <c r="C858" s="6" t="s">
        <v>6</v>
      </c>
      <c r="D858" s="108">
        <f t="shared" si="27"/>
        <v>62398</v>
      </c>
    </row>
    <row r="859" spans="2:4" ht="18" customHeight="1" x14ac:dyDescent="0.15">
      <c r="B859" s="107">
        <f t="shared" si="26"/>
        <v>62399</v>
      </c>
      <c r="C859" s="6" t="s">
        <v>6</v>
      </c>
      <c r="D859" s="108">
        <f t="shared" si="27"/>
        <v>62426</v>
      </c>
    </row>
    <row r="860" spans="2:4" ht="18" customHeight="1" x14ac:dyDescent="0.15">
      <c r="B860" s="107">
        <f t="shared" si="26"/>
        <v>62427</v>
      </c>
      <c r="C860" s="6" t="s">
        <v>6</v>
      </c>
      <c r="D860" s="108">
        <f t="shared" si="27"/>
        <v>62454</v>
      </c>
    </row>
    <row r="861" spans="2:4" ht="18" customHeight="1" x14ac:dyDescent="0.15">
      <c r="B861" s="107">
        <f t="shared" si="26"/>
        <v>62455</v>
      </c>
      <c r="C861" s="6" t="s">
        <v>6</v>
      </c>
      <c r="D861" s="108">
        <f t="shared" si="27"/>
        <v>62482</v>
      </c>
    </row>
    <row r="862" spans="2:4" ht="18" customHeight="1" x14ac:dyDescent="0.15">
      <c r="B862" s="107">
        <f t="shared" si="26"/>
        <v>62483</v>
      </c>
      <c r="C862" s="6" t="s">
        <v>6</v>
      </c>
      <c r="D862" s="108">
        <f t="shared" si="27"/>
        <v>62510</v>
      </c>
    </row>
    <row r="863" spans="2:4" ht="18" customHeight="1" x14ac:dyDescent="0.15">
      <c r="B863" s="107">
        <f t="shared" si="26"/>
        <v>62511</v>
      </c>
      <c r="C863" s="6" t="s">
        <v>6</v>
      </c>
      <c r="D863" s="108">
        <f t="shared" si="27"/>
        <v>62538</v>
      </c>
    </row>
    <row r="864" spans="2:4" ht="18" customHeight="1" x14ac:dyDescent="0.15">
      <c r="B864" s="107">
        <f t="shared" si="26"/>
        <v>62539</v>
      </c>
      <c r="C864" s="6" t="s">
        <v>6</v>
      </c>
      <c r="D864" s="108">
        <f t="shared" si="27"/>
        <v>62566</v>
      </c>
    </row>
    <row r="865" spans="2:4" ht="18" customHeight="1" x14ac:dyDescent="0.15">
      <c r="B865" s="107">
        <f t="shared" si="26"/>
        <v>62567</v>
      </c>
      <c r="C865" s="6" t="s">
        <v>6</v>
      </c>
      <c r="D865" s="108">
        <f t="shared" si="27"/>
        <v>62594</v>
      </c>
    </row>
    <row r="866" spans="2:4" ht="18" customHeight="1" x14ac:dyDescent="0.15">
      <c r="B866" s="107">
        <f t="shared" si="26"/>
        <v>62595</v>
      </c>
      <c r="C866" s="6" t="s">
        <v>6</v>
      </c>
      <c r="D866" s="108">
        <f t="shared" si="27"/>
        <v>62622</v>
      </c>
    </row>
    <row r="867" spans="2:4" ht="18" customHeight="1" x14ac:dyDescent="0.15">
      <c r="B867" s="107">
        <f t="shared" si="26"/>
        <v>62623</v>
      </c>
      <c r="C867" s="6" t="s">
        <v>6</v>
      </c>
      <c r="D867" s="108">
        <f t="shared" si="27"/>
        <v>62650</v>
      </c>
    </row>
    <row r="868" spans="2:4" ht="18" customHeight="1" x14ac:dyDescent="0.15">
      <c r="B868" s="107">
        <f t="shared" si="26"/>
        <v>62651</v>
      </c>
      <c r="C868" s="6" t="s">
        <v>6</v>
      </c>
      <c r="D868" s="108">
        <f t="shared" si="27"/>
        <v>62678</v>
      </c>
    </row>
    <row r="869" spans="2:4" ht="18" customHeight="1" x14ac:dyDescent="0.15">
      <c r="B869" s="107">
        <f t="shared" si="26"/>
        <v>62679</v>
      </c>
      <c r="C869" s="6" t="s">
        <v>6</v>
      </c>
      <c r="D869" s="108">
        <f t="shared" si="27"/>
        <v>62706</v>
      </c>
    </row>
    <row r="870" spans="2:4" ht="18" customHeight="1" x14ac:dyDescent="0.15">
      <c r="B870" s="107">
        <f t="shared" si="26"/>
        <v>62707</v>
      </c>
      <c r="C870" s="6" t="s">
        <v>6</v>
      </c>
      <c r="D870" s="108">
        <f t="shared" si="27"/>
        <v>62734</v>
      </c>
    </row>
    <row r="871" spans="2:4" ht="18" customHeight="1" x14ac:dyDescent="0.15">
      <c r="B871" s="107">
        <f t="shared" si="26"/>
        <v>62735</v>
      </c>
      <c r="C871" s="6" t="s">
        <v>6</v>
      </c>
      <c r="D871" s="108">
        <f t="shared" si="27"/>
        <v>62762</v>
      </c>
    </row>
    <row r="872" spans="2:4" ht="18" customHeight="1" x14ac:dyDescent="0.15">
      <c r="B872" s="107">
        <f t="shared" si="26"/>
        <v>62763</v>
      </c>
      <c r="C872" s="6" t="s">
        <v>6</v>
      </c>
      <c r="D872" s="108">
        <f t="shared" si="27"/>
        <v>62790</v>
      </c>
    </row>
    <row r="873" spans="2:4" ht="18" customHeight="1" x14ac:dyDescent="0.15">
      <c r="B873" s="107">
        <f t="shared" si="26"/>
        <v>62791</v>
      </c>
      <c r="C873" s="6" t="s">
        <v>6</v>
      </c>
      <c r="D873" s="108">
        <f t="shared" si="27"/>
        <v>62818</v>
      </c>
    </row>
    <row r="874" spans="2:4" ht="18" customHeight="1" x14ac:dyDescent="0.15">
      <c r="B874" s="107">
        <f t="shared" si="26"/>
        <v>62819</v>
      </c>
      <c r="C874" s="6" t="s">
        <v>6</v>
      </c>
      <c r="D874" s="108">
        <f t="shared" si="27"/>
        <v>62846</v>
      </c>
    </row>
    <row r="875" spans="2:4" ht="18" customHeight="1" x14ac:dyDescent="0.15">
      <c r="B875" s="107">
        <f t="shared" si="26"/>
        <v>62847</v>
      </c>
      <c r="C875" s="6" t="s">
        <v>6</v>
      </c>
      <c r="D875" s="108">
        <f t="shared" si="27"/>
        <v>62874</v>
      </c>
    </row>
    <row r="876" spans="2:4" ht="18" customHeight="1" x14ac:dyDescent="0.15">
      <c r="B876" s="107">
        <f t="shared" si="26"/>
        <v>62875</v>
      </c>
      <c r="C876" s="6" t="s">
        <v>6</v>
      </c>
      <c r="D876" s="108">
        <f t="shared" si="27"/>
        <v>62902</v>
      </c>
    </row>
    <row r="877" spans="2:4" ht="18" customHeight="1" x14ac:dyDescent="0.15">
      <c r="B877" s="107">
        <f t="shared" si="26"/>
        <v>62903</v>
      </c>
      <c r="C877" s="6" t="s">
        <v>6</v>
      </c>
      <c r="D877" s="108">
        <f t="shared" si="27"/>
        <v>62930</v>
      </c>
    </row>
    <row r="878" spans="2:4" ht="18" customHeight="1" x14ac:dyDescent="0.15">
      <c r="B878" s="107">
        <f t="shared" si="26"/>
        <v>62931</v>
      </c>
      <c r="C878" s="6" t="s">
        <v>6</v>
      </c>
      <c r="D878" s="108">
        <f t="shared" si="27"/>
        <v>62958</v>
      </c>
    </row>
    <row r="879" spans="2:4" ht="18" customHeight="1" x14ac:dyDescent="0.15">
      <c r="B879" s="107">
        <f t="shared" si="26"/>
        <v>62959</v>
      </c>
      <c r="C879" s="6" t="s">
        <v>6</v>
      </c>
      <c r="D879" s="108">
        <f t="shared" si="27"/>
        <v>62986</v>
      </c>
    </row>
    <row r="880" spans="2:4" ht="18" customHeight="1" x14ac:dyDescent="0.15">
      <c r="B880" s="107">
        <f t="shared" si="26"/>
        <v>62987</v>
      </c>
      <c r="C880" s="6" t="s">
        <v>6</v>
      </c>
      <c r="D880" s="108">
        <f t="shared" si="27"/>
        <v>63014</v>
      </c>
    </row>
    <row r="881" spans="2:4" ht="18" customHeight="1" x14ac:dyDescent="0.15">
      <c r="B881" s="107">
        <f t="shared" si="26"/>
        <v>63015</v>
      </c>
      <c r="C881" s="6" t="s">
        <v>6</v>
      </c>
      <c r="D881" s="108">
        <f t="shared" si="27"/>
        <v>63042</v>
      </c>
    </row>
    <row r="882" spans="2:4" ht="18" customHeight="1" x14ac:dyDescent="0.15">
      <c r="B882" s="107">
        <f t="shared" si="26"/>
        <v>63043</v>
      </c>
      <c r="C882" s="6" t="s">
        <v>6</v>
      </c>
      <c r="D882" s="108">
        <f t="shared" si="27"/>
        <v>63070</v>
      </c>
    </row>
    <row r="883" spans="2:4" ht="18" customHeight="1" x14ac:dyDescent="0.15">
      <c r="B883" s="107">
        <f t="shared" si="26"/>
        <v>63071</v>
      </c>
      <c r="C883" s="6" t="s">
        <v>6</v>
      </c>
      <c r="D883" s="108">
        <f t="shared" si="27"/>
        <v>63098</v>
      </c>
    </row>
    <row r="884" spans="2:4" ht="18" customHeight="1" x14ac:dyDescent="0.15">
      <c r="B884" s="107">
        <f t="shared" si="26"/>
        <v>63099</v>
      </c>
      <c r="C884" s="6" t="s">
        <v>6</v>
      </c>
      <c r="D884" s="108">
        <f t="shared" si="27"/>
        <v>63126</v>
      </c>
    </row>
    <row r="885" spans="2:4" ht="18" customHeight="1" x14ac:dyDescent="0.15">
      <c r="B885" s="107">
        <f t="shared" si="26"/>
        <v>63127</v>
      </c>
      <c r="C885" s="6" t="s">
        <v>6</v>
      </c>
      <c r="D885" s="108">
        <f t="shared" si="27"/>
        <v>63154</v>
      </c>
    </row>
    <row r="886" spans="2:4" ht="18" customHeight="1" x14ac:dyDescent="0.15">
      <c r="B886" s="107">
        <f t="shared" si="26"/>
        <v>63155</v>
      </c>
      <c r="C886" s="6" t="s">
        <v>6</v>
      </c>
      <c r="D886" s="108">
        <f t="shared" si="27"/>
        <v>63182</v>
      </c>
    </row>
    <row r="887" spans="2:4" ht="18" customHeight="1" x14ac:dyDescent="0.15">
      <c r="B887" s="107">
        <f t="shared" si="26"/>
        <v>63183</v>
      </c>
      <c r="C887" s="6" t="s">
        <v>6</v>
      </c>
      <c r="D887" s="108">
        <f t="shared" si="27"/>
        <v>63210</v>
      </c>
    </row>
    <row r="888" spans="2:4" ht="18" customHeight="1" x14ac:dyDescent="0.15">
      <c r="B888" s="107">
        <f t="shared" si="26"/>
        <v>63211</v>
      </c>
      <c r="C888" s="6" t="s">
        <v>6</v>
      </c>
      <c r="D888" s="108">
        <f t="shared" si="27"/>
        <v>63238</v>
      </c>
    </row>
    <row r="889" spans="2:4" ht="18" customHeight="1" x14ac:dyDescent="0.15">
      <c r="B889" s="107">
        <f t="shared" si="26"/>
        <v>63239</v>
      </c>
      <c r="C889" s="6" t="s">
        <v>6</v>
      </c>
      <c r="D889" s="108">
        <f t="shared" si="27"/>
        <v>63266</v>
      </c>
    </row>
    <row r="890" spans="2:4" ht="18" customHeight="1" x14ac:dyDescent="0.15">
      <c r="B890" s="107">
        <f t="shared" si="26"/>
        <v>63267</v>
      </c>
      <c r="C890" s="6" t="s">
        <v>6</v>
      </c>
      <c r="D890" s="108">
        <f t="shared" si="27"/>
        <v>63294</v>
      </c>
    </row>
    <row r="891" spans="2:4" ht="18" customHeight="1" x14ac:dyDescent="0.15">
      <c r="B891" s="107">
        <f t="shared" si="26"/>
        <v>63295</v>
      </c>
      <c r="C891" s="6" t="s">
        <v>6</v>
      </c>
      <c r="D891" s="108">
        <f t="shared" si="27"/>
        <v>63322</v>
      </c>
    </row>
    <row r="892" spans="2:4" ht="18" customHeight="1" x14ac:dyDescent="0.15">
      <c r="B892" s="107">
        <f t="shared" si="26"/>
        <v>63323</v>
      </c>
      <c r="C892" s="6" t="s">
        <v>6</v>
      </c>
      <c r="D892" s="108">
        <f t="shared" si="27"/>
        <v>63350</v>
      </c>
    </row>
    <row r="893" spans="2:4" ht="18" customHeight="1" x14ac:dyDescent="0.15">
      <c r="B893" s="107">
        <f t="shared" si="26"/>
        <v>63351</v>
      </c>
      <c r="C893" s="6" t="s">
        <v>6</v>
      </c>
      <c r="D893" s="108">
        <f t="shared" si="27"/>
        <v>63378</v>
      </c>
    </row>
    <row r="894" spans="2:4" ht="18" customHeight="1" x14ac:dyDescent="0.15">
      <c r="B894" s="107">
        <f t="shared" si="26"/>
        <v>63379</v>
      </c>
      <c r="C894" s="6" t="s">
        <v>6</v>
      </c>
      <c r="D894" s="108">
        <f t="shared" si="27"/>
        <v>63406</v>
      </c>
    </row>
    <row r="895" spans="2:4" ht="18" customHeight="1" x14ac:dyDescent="0.15">
      <c r="B895" s="107">
        <f t="shared" si="26"/>
        <v>63407</v>
      </c>
      <c r="C895" s="6" t="s">
        <v>6</v>
      </c>
      <c r="D895" s="108">
        <f t="shared" si="27"/>
        <v>63434</v>
      </c>
    </row>
    <row r="896" spans="2:4" ht="18" customHeight="1" x14ac:dyDescent="0.15">
      <c r="B896" s="107">
        <f t="shared" si="26"/>
        <v>63435</v>
      </c>
      <c r="C896" s="6" t="s">
        <v>6</v>
      </c>
      <c r="D896" s="108">
        <f t="shared" si="27"/>
        <v>63462</v>
      </c>
    </row>
    <row r="897" spans="2:4" ht="18" customHeight="1" x14ac:dyDescent="0.15">
      <c r="B897" s="107">
        <f t="shared" si="26"/>
        <v>63463</v>
      </c>
      <c r="C897" s="6" t="s">
        <v>6</v>
      </c>
      <c r="D897" s="108">
        <f t="shared" si="27"/>
        <v>63490</v>
      </c>
    </row>
    <row r="898" spans="2:4" ht="18" customHeight="1" x14ac:dyDescent="0.15">
      <c r="B898" s="107">
        <f t="shared" si="26"/>
        <v>63491</v>
      </c>
      <c r="C898" s="6" t="s">
        <v>6</v>
      </c>
      <c r="D898" s="108">
        <f t="shared" si="27"/>
        <v>63518</v>
      </c>
    </row>
    <row r="899" spans="2:4" ht="18" customHeight="1" x14ac:dyDescent="0.15">
      <c r="B899" s="107">
        <f t="shared" si="26"/>
        <v>63519</v>
      </c>
      <c r="C899" s="6" t="s">
        <v>6</v>
      </c>
      <c r="D899" s="108">
        <f t="shared" si="27"/>
        <v>63546</v>
      </c>
    </row>
    <row r="900" spans="2:4" ht="18" customHeight="1" x14ac:dyDescent="0.15">
      <c r="B900" s="107">
        <f t="shared" si="26"/>
        <v>63547</v>
      </c>
      <c r="C900" s="6" t="s">
        <v>6</v>
      </c>
      <c r="D900" s="108">
        <f t="shared" si="27"/>
        <v>63574</v>
      </c>
    </row>
    <row r="901" spans="2:4" ht="18" customHeight="1" x14ac:dyDescent="0.15">
      <c r="B901" s="107">
        <f t="shared" si="26"/>
        <v>63575</v>
      </c>
      <c r="C901" s="6" t="s">
        <v>6</v>
      </c>
      <c r="D901" s="108">
        <f t="shared" si="27"/>
        <v>63602</v>
      </c>
    </row>
    <row r="902" spans="2:4" ht="18" customHeight="1" x14ac:dyDescent="0.15">
      <c r="B902" s="107">
        <f t="shared" ref="B902:B965" si="28">B901+28</f>
        <v>63603</v>
      </c>
      <c r="C902" s="6" t="s">
        <v>6</v>
      </c>
      <c r="D902" s="108">
        <f t="shared" ref="D902:D965" si="29">D901+28</f>
        <v>63630</v>
      </c>
    </row>
    <row r="903" spans="2:4" ht="18" customHeight="1" x14ac:dyDescent="0.15">
      <c r="B903" s="107">
        <f t="shared" si="28"/>
        <v>63631</v>
      </c>
      <c r="C903" s="6" t="s">
        <v>6</v>
      </c>
      <c r="D903" s="108">
        <f t="shared" si="29"/>
        <v>63658</v>
      </c>
    </row>
    <row r="904" spans="2:4" ht="18" customHeight="1" x14ac:dyDescent="0.15">
      <c r="B904" s="107">
        <f t="shared" si="28"/>
        <v>63659</v>
      </c>
      <c r="C904" s="6" t="s">
        <v>6</v>
      </c>
      <c r="D904" s="108">
        <f t="shared" si="29"/>
        <v>63686</v>
      </c>
    </row>
    <row r="905" spans="2:4" ht="18" customHeight="1" x14ac:dyDescent="0.15">
      <c r="B905" s="107">
        <f t="shared" si="28"/>
        <v>63687</v>
      </c>
      <c r="C905" s="6" t="s">
        <v>6</v>
      </c>
      <c r="D905" s="108">
        <f t="shared" si="29"/>
        <v>63714</v>
      </c>
    </row>
    <row r="906" spans="2:4" ht="18" customHeight="1" x14ac:dyDescent="0.15">
      <c r="B906" s="107">
        <f t="shared" si="28"/>
        <v>63715</v>
      </c>
      <c r="C906" s="6" t="s">
        <v>6</v>
      </c>
      <c r="D906" s="108">
        <f t="shared" si="29"/>
        <v>63742</v>
      </c>
    </row>
    <row r="907" spans="2:4" ht="18" customHeight="1" x14ac:dyDescent="0.15">
      <c r="B907" s="107">
        <f t="shared" si="28"/>
        <v>63743</v>
      </c>
      <c r="C907" s="6" t="s">
        <v>6</v>
      </c>
      <c r="D907" s="108">
        <f t="shared" si="29"/>
        <v>63770</v>
      </c>
    </row>
    <row r="908" spans="2:4" ht="18" customHeight="1" x14ac:dyDescent="0.15">
      <c r="B908" s="107">
        <f t="shared" si="28"/>
        <v>63771</v>
      </c>
      <c r="C908" s="6" t="s">
        <v>6</v>
      </c>
      <c r="D908" s="108">
        <f t="shared" si="29"/>
        <v>63798</v>
      </c>
    </row>
    <row r="909" spans="2:4" ht="18" customHeight="1" x14ac:dyDescent="0.15">
      <c r="B909" s="107">
        <f t="shared" si="28"/>
        <v>63799</v>
      </c>
      <c r="C909" s="6" t="s">
        <v>6</v>
      </c>
      <c r="D909" s="108">
        <f t="shared" si="29"/>
        <v>63826</v>
      </c>
    </row>
    <row r="910" spans="2:4" ht="18" customHeight="1" x14ac:dyDescent="0.15">
      <c r="B910" s="107">
        <f t="shared" si="28"/>
        <v>63827</v>
      </c>
      <c r="C910" s="6" t="s">
        <v>6</v>
      </c>
      <c r="D910" s="108">
        <f t="shared" si="29"/>
        <v>63854</v>
      </c>
    </row>
    <row r="911" spans="2:4" ht="18" customHeight="1" x14ac:dyDescent="0.15">
      <c r="B911" s="107">
        <f t="shared" si="28"/>
        <v>63855</v>
      </c>
      <c r="C911" s="6" t="s">
        <v>6</v>
      </c>
      <c r="D911" s="108">
        <f t="shared" si="29"/>
        <v>63882</v>
      </c>
    </row>
    <row r="912" spans="2:4" ht="18" customHeight="1" x14ac:dyDescent="0.15">
      <c r="B912" s="107">
        <f t="shared" si="28"/>
        <v>63883</v>
      </c>
      <c r="C912" s="6" t="s">
        <v>6</v>
      </c>
      <c r="D912" s="108">
        <f t="shared" si="29"/>
        <v>63910</v>
      </c>
    </row>
    <row r="913" spans="2:4" ht="18" customHeight="1" x14ac:dyDescent="0.15">
      <c r="B913" s="107">
        <f t="shared" si="28"/>
        <v>63911</v>
      </c>
      <c r="C913" s="6" t="s">
        <v>6</v>
      </c>
      <c r="D913" s="108">
        <f t="shared" si="29"/>
        <v>63938</v>
      </c>
    </row>
    <row r="914" spans="2:4" ht="18" customHeight="1" x14ac:dyDescent="0.15">
      <c r="B914" s="107">
        <f t="shared" si="28"/>
        <v>63939</v>
      </c>
      <c r="C914" s="6" t="s">
        <v>6</v>
      </c>
      <c r="D914" s="108">
        <f t="shared" si="29"/>
        <v>63966</v>
      </c>
    </row>
    <row r="915" spans="2:4" ht="18" customHeight="1" x14ac:dyDescent="0.15">
      <c r="B915" s="107">
        <f t="shared" si="28"/>
        <v>63967</v>
      </c>
      <c r="C915" s="6" t="s">
        <v>6</v>
      </c>
      <c r="D915" s="108">
        <f t="shared" si="29"/>
        <v>63994</v>
      </c>
    </row>
    <row r="916" spans="2:4" ht="18" customHeight="1" x14ac:dyDescent="0.15">
      <c r="B916" s="107">
        <f t="shared" si="28"/>
        <v>63995</v>
      </c>
      <c r="C916" s="6" t="s">
        <v>6</v>
      </c>
      <c r="D916" s="108">
        <f t="shared" si="29"/>
        <v>64022</v>
      </c>
    </row>
    <row r="917" spans="2:4" ht="18" customHeight="1" x14ac:dyDescent="0.15">
      <c r="B917" s="107">
        <f t="shared" si="28"/>
        <v>64023</v>
      </c>
      <c r="C917" s="6" t="s">
        <v>6</v>
      </c>
      <c r="D917" s="108">
        <f t="shared" si="29"/>
        <v>64050</v>
      </c>
    </row>
    <row r="918" spans="2:4" ht="18" customHeight="1" x14ac:dyDescent="0.15">
      <c r="B918" s="107">
        <f t="shared" si="28"/>
        <v>64051</v>
      </c>
      <c r="C918" s="6" t="s">
        <v>6</v>
      </c>
      <c r="D918" s="108">
        <f t="shared" si="29"/>
        <v>64078</v>
      </c>
    </row>
    <row r="919" spans="2:4" ht="18" customHeight="1" x14ac:dyDescent="0.15">
      <c r="B919" s="107">
        <f t="shared" si="28"/>
        <v>64079</v>
      </c>
      <c r="C919" s="6" t="s">
        <v>6</v>
      </c>
      <c r="D919" s="108">
        <f t="shared" si="29"/>
        <v>64106</v>
      </c>
    </row>
    <row r="920" spans="2:4" ht="18" customHeight="1" x14ac:dyDescent="0.15">
      <c r="B920" s="107">
        <f t="shared" si="28"/>
        <v>64107</v>
      </c>
      <c r="C920" s="6" t="s">
        <v>6</v>
      </c>
      <c r="D920" s="108">
        <f t="shared" si="29"/>
        <v>64134</v>
      </c>
    </row>
    <row r="921" spans="2:4" ht="18" customHeight="1" x14ac:dyDescent="0.15">
      <c r="B921" s="107">
        <f t="shared" si="28"/>
        <v>64135</v>
      </c>
      <c r="C921" s="6" t="s">
        <v>6</v>
      </c>
      <c r="D921" s="108">
        <f t="shared" si="29"/>
        <v>64162</v>
      </c>
    </row>
    <row r="922" spans="2:4" ht="18" customHeight="1" x14ac:dyDescent="0.15">
      <c r="B922" s="107">
        <f t="shared" si="28"/>
        <v>64163</v>
      </c>
      <c r="C922" s="6" t="s">
        <v>6</v>
      </c>
      <c r="D922" s="108">
        <f t="shared" si="29"/>
        <v>64190</v>
      </c>
    </row>
    <row r="923" spans="2:4" ht="18" customHeight="1" x14ac:dyDescent="0.15">
      <c r="B923" s="107">
        <f t="shared" si="28"/>
        <v>64191</v>
      </c>
      <c r="C923" s="6" t="s">
        <v>6</v>
      </c>
      <c r="D923" s="108">
        <f t="shared" si="29"/>
        <v>64218</v>
      </c>
    </row>
    <row r="924" spans="2:4" ht="18" customHeight="1" x14ac:dyDescent="0.15">
      <c r="B924" s="107">
        <f t="shared" si="28"/>
        <v>64219</v>
      </c>
      <c r="C924" s="6" t="s">
        <v>6</v>
      </c>
      <c r="D924" s="108">
        <f t="shared" si="29"/>
        <v>64246</v>
      </c>
    </row>
    <row r="925" spans="2:4" ht="18" customHeight="1" x14ac:dyDescent="0.15">
      <c r="B925" s="107">
        <f t="shared" si="28"/>
        <v>64247</v>
      </c>
      <c r="C925" s="6" t="s">
        <v>6</v>
      </c>
      <c r="D925" s="108">
        <f t="shared" si="29"/>
        <v>64274</v>
      </c>
    </row>
    <row r="926" spans="2:4" ht="18" customHeight="1" x14ac:dyDescent="0.15">
      <c r="B926" s="107">
        <f t="shared" si="28"/>
        <v>64275</v>
      </c>
      <c r="C926" s="6" t="s">
        <v>6</v>
      </c>
      <c r="D926" s="108">
        <f t="shared" si="29"/>
        <v>64302</v>
      </c>
    </row>
    <row r="927" spans="2:4" ht="18" customHeight="1" x14ac:dyDescent="0.15">
      <c r="B927" s="107">
        <f t="shared" si="28"/>
        <v>64303</v>
      </c>
      <c r="C927" s="6" t="s">
        <v>6</v>
      </c>
      <c r="D927" s="108">
        <f t="shared" si="29"/>
        <v>64330</v>
      </c>
    </row>
    <row r="928" spans="2:4" ht="18" customHeight="1" x14ac:dyDescent="0.15">
      <c r="B928" s="107">
        <f t="shared" si="28"/>
        <v>64331</v>
      </c>
      <c r="C928" s="6" t="s">
        <v>6</v>
      </c>
      <c r="D928" s="108">
        <f t="shared" si="29"/>
        <v>64358</v>
      </c>
    </row>
    <row r="929" spans="2:4" ht="18" customHeight="1" x14ac:dyDescent="0.15">
      <c r="B929" s="107">
        <f t="shared" si="28"/>
        <v>64359</v>
      </c>
      <c r="C929" s="6" t="s">
        <v>6</v>
      </c>
      <c r="D929" s="108">
        <f t="shared" si="29"/>
        <v>64386</v>
      </c>
    </row>
    <row r="930" spans="2:4" ht="18" customHeight="1" x14ac:dyDescent="0.15">
      <c r="B930" s="107">
        <f t="shared" si="28"/>
        <v>64387</v>
      </c>
      <c r="C930" s="6" t="s">
        <v>6</v>
      </c>
      <c r="D930" s="108">
        <f t="shared" si="29"/>
        <v>64414</v>
      </c>
    </row>
    <row r="931" spans="2:4" ht="18" customHeight="1" x14ac:dyDescent="0.15">
      <c r="B931" s="107">
        <f t="shared" si="28"/>
        <v>64415</v>
      </c>
      <c r="C931" s="6" t="s">
        <v>6</v>
      </c>
      <c r="D931" s="108">
        <f t="shared" si="29"/>
        <v>64442</v>
      </c>
    </row>
    <row r="932" spans="2:4" ht="18" customHeight="1" x14ac:dyDescent="0.15">
      <c r="B932" s="107">
        <f t="shared" si="28"/>
        <v>64443</v>
      </c>
      <c r="C932" s="6" t="s">
        <v>6</v>
      </c>
      <c r="D932" s="108">
        <f t="shared" si="29"/>
        <v>64470</v>
      </c>
    </row>
    <row r="933" spans="2:4" ht="18" customHeight="1" x14ac:dyDescent="0.15">
      <c r="B933" s="107">
        <f t="shared" si="28"/>
        <v>64471</v>
      </c>
      <c r="C933" s="6" t="s">
        <v>6</v>
      </c>
      <c r="D933" s="108">
        <f t="shared" si="29"/>
        <v>64498</v>
      </c>
    </row>
    <row r="934" spans="2:4" ht="18" customHeight="1" x14ac:dyDescent="0.15">
      <c r="B934" s="107">
        <f t="shared" si="28"/>
        <v>64499</v>
      </c>
      <c r="C934" s="6" t="s">
        <v>6</v>
      </c>
      <c r="D934" s="108">
        <f t="shared" si="29"/>
        <v>64526</v>
      </c>
    </row>
    <row r="935" spans="2:4" ht="18" customHeight="1" x14ac:dyDescent="0.15">
      <c r="B935" s="107">
        <f t="shared" si="28"/>
        <v>64527</v>
      </c>
      <c r="C935" s="6" t="s">
        <v>6</v>
      </c>
      <c r="D935" s="108">
        <f t="shared" si="29"/>
        <v>64554</v>
      </c>
    </row>
    <row r="936" spans="2:4" ht="18" customHeight="1" x14ac:dyDescent="0.15">
      <c r="B936" s="107">
        <f t="shared" si="28"/>
        <v>64555</v>
      </c>
      <c r="C936" s="6" t="s">
        <v>6</v>
      </c>
      <c r="D936" s="108">
        <f t="shared" si="29"/>
        <v>64582</v>
      </c>
    </row>
    <row r="937" spans="2:4" ht="18" customHeight="1" x14ac:dyDescent="0.15">
      <c r="B937" s="107">
        <f t="shared" si="28"/>
        <v>64583</v>
      </c>
      <c r="C937" s="6" t="s">
        <v>6</v>
      </c>
      <c r="D937" s="108">
        <f t="shared" si="29"/>
        <v>64610</v>
      </c>
    </row>
    <row r="938" spans="2:4" ht="18" customHeight="1" x14ac:dyDescent="0.15">
      <c r="B938" s="107">
        <f t="shared" si="28"/>
        <v>64611</v>
      </c>
      <c r="C938" s="6" t="s">
        <v>6</v>
      </c>
      <c r="D938" s="108">
        <f t="shared" si="29"/>
        <v>64638</v>
      </c>
    </row>
    <row r="939" spans="2:4" ht="18" customHeight="1" x14ac:dyDescent="0.15">
      <c r="B939" s="107">
        <f t="shared" si="28"/>
        <v>64639</v>
      </c>
      <c r="C939" s="6" t="s">
        <v>6</v>
      </c>
      <c r="D939" s="108">
        <f t="shared" si="29"/>
        <v>64666</v>
      </c>
    </row>
    <row r="940" spans="2:4" ht="18" customHeight="1" x14ac:dyDescent="0.15">
      <c r="B940" s="107">
        <f t="shared" si="28"/>
        <v>64667</v>
      </c>
      <c r="C940" s="6" t="s">
        <v>6</v>
      </c>
      <c r="D940" s="108">
        <f t="shared" si="29"/>
        <v>64694</v>
      </c>
    </row>
    <row r="941" spans="2:4" ht="18" customHeight="1" x14ac:dyDescent="0.15">
      <c r="B941" s="107">
        <f t="shared" si="28"/>
        <v>64695</v>
      </c>
      <c r="C941" s="6" t="s">
        <v>6</v>
      </c>
      <c r="D941" s="108">
        <f t="shared" si="29"/>
        <v>64722</v>
      </c>
    </row>
    <row r="942" spans="2:4" ht="18" customHeight="1" x14ac:dyDescent="0.15">
      <c r="B942" s="107">
        <f t="shared" si="28"/>
        <v>64723</v>
      </c>
      <c r="C942" s="6" t="s">
        <v>6</v>
      </c>
      <c r="D942" s="108">
        <f t="shared" si="29"/>
        <v>64750</v>
      </c>
    </row>
    <row r="943" spans="2:4" ht="18" customHeight="1" x14ac:dyDescent="0.15">
      <c r="B943" s="107">
        <f t="shared" si="28"/>
        <v>64751</v>
      </c>
      <c r="C943" s="6" t="s">
        <v>6</v>
      </c>
      <c r="D943" s="108">
        <f t="shared" si="29"/>
        <v>64778</v>
      </c>
    </row>
    <row r="944" spans="2:4" ht="18" customHeight="1" x14ac:dyDescent="0.15">
      <c r="B944" s="107">
        <f t="shared" si="28"/>
        <v>64779</v>
      </c>
      <c r="C944" s="6" t="s">
        <v>6</v>
      </c>
      <c r="D944" s="108">
        <f t="shared" si="29"/>
        <v>64806</v>
      </c>
    </row>
    <row r="945" spans="2:4" ht="18" customHeight="1" x14ac:dyDescent="0.15">
      <c r="B945" s="107">
        <f t="shared" si="28"/>
        <v>64807</v>
      </c>
      <c r="C945" s="6" t="s">
        <v>6</v>
      </c>
      <c r="D945" s="108">
        <f t="shared" si="29"/>
        <v>64834</v>
      </c>
    </row>
    <row r="946" spans="2:4" ht="18" customHeight="1" x14ac:dyDescent="0.15">
      <c r="B946" s="107">
        <f t="shared" si="28"/>
        <v>64835</v>
      </c>
      <c r="C946" s="6" t="s">
        <v>6</v>
      </c>
      <c r="D946" s="108">
        <f t="shared" si="29"/>
        <v>64862</v>
      </c>
    </row>
    <row r="947" spans="2:4" ht="18" customHeight="1" x14ac:dyDescent="0.15">
      <c r="B947" s="107">
        <f t="shared" si="28"/>
        <v>64863</v>
      </c>
      <c r="C947" s="6" t="s">
        <v>6</v>
      </c>
      <c r="D947" s="108">
        <f t="shared" si="29"/>
        <v>64890</v>
      </c>
    </row>
    <row r="948" spans="2:4" ht="18" customHeight="1" x14ac:dyDescent="0.15">
      <c r="B948" s="107">
        <f t="shared" si="28"/>
        <v>64891</v>
      </c>
      <c r="C948" s="6" t="s">
        <v>6</v>
      </c>
      <c r="D948" s="108">
        <f t="shared" si="29"/>
        <v>64918</v>
      </c>
    </row>
    <row r="949" spans="2:4" ht="18" customHeight="1" x14ac:dyDescent="0.15">
      <c r="B949" s="107">
        <f t="shared" si="28"/>
        <v>64919</v>
      </c>
      <c r="C949" s="6" t="s">
        <v>6</v>
      </c>
      <c r="D949" s="108">
        <f t="shared" si="29"/>
        <v>64946</v>
      </c>
    </row>
    <row r="950" spans="2:4" ht="18" customHeight="1" x14ac:dyDescent="0.15">
      <c r="B950" s="107">
        <f t="shared" si="28"/>
        <v>64947</v>
      </c>
      <c r="C950" s="6" t="s">
        <v>6</v>
      </c>
      <c r="D950" s="108">
        <f t="shared" si="29"/>
        <v>64974</v>
      </c>
    </row>
    <row r="951" spans="2:4" ht="18" customHeight="1" x14ac:dyDescent="0.15">
      <c r="B951" s="107">
        <f t="shared" si="28"/>
        <v>64975</v>
      </c>
      <c r="C951" s="6" t="s">
        <v>6</v>
      </c>
      <c r="D951" s="108">
        <f t="shared" si="29"/>
        <v>65002</v>
      </c>
    </row>
    <row r="952" spans="2:4" ht="18" customHeight="1" x14ac:dyDescent="0.15">
      <c r="B952" s="107">
        <f t="shared" si="28"/>
        <v>65003</v>
      </c>
      <c r="C952" s="6" t="s">
        <v>6</v>
      </c>
      <c r="D952" s="108">
        <f t="shared" si="29"/>
        <v>65030</v>
      </c>
    </row>
    <row r="953" spans="2:4" ht="18" customHeight="1" x14ac:dyDescent="0.15">
      <c r="B953" s="107">
        <f t="shared" si="28"/>
        <v>65031</v>
      </c>
      <c r="C953" s="6" t="s">
        <v>6</v>
      </c>
      <c r="D953" s="108">
        <f t="shared" si="29"/>
        <v>65058</v>
      </c>
    </row>
    <row r="954" spans="2:4" ht="18" customHeight="1" x14ac:dyDescent="0.15">
      <c r="B954" s="107">
        <f t="shared" si="28"/>
        <v>65059</v>
      </c>
      <c r="C954" s="6" t="s">
        <v>6</v>
      </c>
      <c r="D954" s="108">
        <f t="shared" si="29"/>
        <v>65086</v>
      </c>
    </row>
    <row r="955" spans="2:4" ht="18" customHeight="1" x14ac:dyDescent="0.15">
      <c r="B955" s="107">
        <f t="shared" si="28"/>
        <v>65087</v>
      </c>
      <c r="C955" s="6" t="s">
        <v>6</v>
      </c>
      <c r="D955" s="108">
        <f t="shared" si="29"/>
        <v>65114</v>
      </c>
    </row>
    <row r="956" spans="2:4" ht="18" customHeight="1" x14ac:dyDescent="0.15">
      <c r="B956" s="107">
        <f t="shared" si="28"/>
        <v>65115</v>
      </c>
      <c r="C956" s="6" t="s">
        <v>6</v>
      </c>
      <c r="D956" s="108">
        <f t="shared" si="29"/>
        <v>65142</v>
      </c>
    </row>
    <row r="957" spans="2:4" ht="18" customHeight="1" x14ac:dyDescent="0.15">
      <c r="B957" s="107">
        <f t="shared" si="28"/>
        <v>65143</v>
      </c>
      <c r="C957" s="6" t="s">
        <v>6</v>
      </c>
      <c r="D957" s="108">
        <f t="shared" si="29"/>
        <v>65170</v>
      </c>
    </row>
    <row r="958" spans="2:4" ht="18" customHeight="1" x14ac:dyDescent="0.15">
      <c r="B958" s="107">
        <f t="shared" si="28"/>
        <v>65171</v>
      </c>
      <c r="C958" s="6" t="s">
        <v>6</v>
      </c>
      <c r="D958" s="108">
        <f t="shared" si="29"/>
        <v>65198</v>
      </c>
    </row>
    <row r="959" spans="2:4" ht="18" customHeight="1" x14ac:dyDescent="0.15">
      <c r="B959" s="107">
        <f t="shared" si="28"/>
        <v>65199</v>
      </c>
      <c r="C959" s="6" t="s">
        <v>6</v>
      </c>
      <c r="D959" s="108">
        <f t="shared" si="29"/>
        <v>65226</v>
      </c>
    </row>
    <row r="960" spans="2:4" ht="18" customHeight="1" x14ac:dyDescent="0.15">
      <c r="B960" s="107">
        <f t="shared" si="28"/>
        <v>65227</v>
      </c>
      <c r="C960" s="6" t="s">
        <v>6</v>
      </c>
      <c r="D960" s="108">
        <f t="shared" si="29"/>
        <v>65254</v>
      </c>
    </row>
    <row r="961" spans="2:4" ht="18" customHeight="1" x14ac:dyDescent="0.15">
      <c r="B961" s="107">
        <f t="shared" si="28"/>
        <v>65255</v>
      </c>
      <c r="C961" s="6" t="s">
        <v>6</v>
      </c>
      <c r="D961" s="108">
        <f t="shared" si="29"/>
        <v>65282</v>
      </c>
    </row>
    <row r="962" spans="2:4" ht="18" customHeight="1" x14ac:dyDescent="0.15">
      <c r="B962" s="107">
        <f t="shared" si="28"/>
        <v>65283</v>
      </c>
      <c r="C962" s="6" t="s">
        <v>6</v>
      </c>
      <c r="D962" s="108">
        <f t="shared" si="29"/>
        <v>65310</v>
      </c>
    </row>
    <row r="963" spans="2:4" ht="18" customHeight="1" x14ac:dyDescent="0.15">
      <c r="B963" s="107">
        <f t="shared" si="28"/>
        <v>65311</v>
      </c>
      <c r="C963" s="6" t="s">
        <v>6</v>
      </c>
      <c r="D963" s="108">
        <f t="shared" si="29"/>
        <v>65338</v>
      </c>
    </row>
    <row r="964" spans="2:4" ht="18" customHeight="1" x14ac:dyDescent="0.15">
      <c r="B964" s="107">
        <f t="shared" si="28"/>
        <v>65339</v>
      </c>
      <c r="C964" s="6" t="s">
        <v>6</v>
      </c>
      <c r="D964" s="108">
        <f t="shared" si="29"/>
        <v>65366</v>
      </c>
    </row>
    <row r="965" spans="2:4" ht="18" customHeight="1" x14ac:dyDescent="0.15">
      <c r="B965" s="107">
        <f t="shared" si="28"/>
        <v>65367</v>
      </c>
      <c r="C965" s="6" t="s">
        <v>6</v>
      </c>
      <c r="D965" s="108">
        <f t="shared" si="29"/>
        <v>65394</v>
      </c>
    </row>
    <row r="966" spans="2:4" ht="18" customHeight="1" x14ac:dyDescent="0.15">
      <c r="B966" s="107">
        <f t="shared" ref="B966:B1011" si="30">B965+28</f>
        <v>65395</v>
      </c>
      <c r="C966" s="6" t="s">
        <v>6</v>
      </c>
      <c r="D966" s="108">
        <f t="shared" ref="D966:D1011" si="31">D965+28</f>
        <v>65422</v>
      </c>
    </row>
    <row r="967" spans="2:4" ht="18" customHeight="1" x14ac:dyDescent="0.15">
      <c r="B967" s="107">
        <f t="shared" si="30"/>
        <v>65423</v>
      </c>
      <c r="C967" s="6" t="s">
        <v>6</v>
      </c>
      <c r="D967" s="108">
        <f t="shared" si="31"/>
        <v>65450</v>
      </c>
    </row>
    <row r="968" spans="2:4" ht="18" customHeight="1" x14ac:dyDescent="0.15">
      <c r="B968" s="107">
        <f t="shared" si="30"/>
        <v>65451</v>
      </c>
      <c r="C968" s="6" t="s">
        <v>6</v>
      </c>
      <c r="D968" s="108">
        <f t="shared" si="31"/>
        <v>65478</v>
      </c>
    </row>
    <row r="969" spans="2:4" ht="18" customHeight="1" x14ac:dyDescent="0.15">
      <c r="B969" s="107">
        <f t="shared" si="30"/>
        <v>65479</v>
      </c>
      <c r="C969" s="6" t="s">
        <v>6</v>
      </c>
      <c r="D969" s="108">
        <f t="shared" si="31"/>
        <v>65506</v>
      </c>
    </row>
    <row r="970" spans="2:4" ht="18" customHeight="1" x14ac:dyDescent="0.15">
      <c r="B970" s="107">
        <f t="shared" si="30"/>
        <v>65507</v>
      </c>
      <c r="C970" s="6" t="s">
        <v>6</v>
      </c>
      <c r="D970" s="108">
        <f t="shared" si="31"/>
        <v>65534</v>
      </c>
    </row>
    <row r="971" spans="2:4" ht="18" customHeight="1" x14ac:dyDescent="0.15">
      <c r="B971" s="107">
        <f t="shared" si="30"/>
        <v>65535</v>
      </c>
      <c r="C971" s="6" t="s">
        <v>6</v>
      </c>
      <c r="D971" s="108">
        <f t="shared" si="31"/>
        <v>65562</v>
      </c>
    </row>
    <row r="972" spans="2:4" ht="18" customHeight="1" x14ac:dyDescent="0.15">
      <c r="B972" s="107">
        <f t="shared" si="30"/>
        <v>65563</v>
      </c>
      <c r="C972" s="6" t="s">
        <v>6</v>
      </c>
      <c r="D972" s="108">
        <f t="shared" si="31"/>
        <v>65590</v>
      </c>
    </row>
    <row r="973" spans="2:4" ht="18" customHeight="1" x14ac:dyDescent="0.15">
      <c r="B973" s="107">
        <f t="shared" si="30"/>
        <v>65591</v>
      </c>
      <c r="C973" s="6" t="s">
        <v>6</v>
      </c>
      <c r="D973" s="108">
        <f t="shared" si="31"/>
        <v>65618</v>
      </c>
    </row>
    <row r="974" spans="2:4" ht="18" customHeight="1" x14ac:dyDescent="0.15">
      <c r="B974" s="107">
        <f t="shared" si="30"/>
        <v>65619</v>
      </c>
      <c r="C974" s="6" t="s">
        <v>6</v>
      </c>
      <c r="D974" s="108">
        <f t="shared" si="31"/>
        <v>65646</v>
      </c>
    </row>
    <row r="975" spans="2:4" ht="18" customHeight="1" x14ac:dyDescent="0.15">
      <c r="B975" s="107">
        <f t="shared" si="30"/>
        <v>65647</v>
      </c>
      <c r="C975" s="6" t="s">
        <v>6</v>
      </c>
      <c r="D975" s="108">
        <f t="shared" si="31"/>
        <v>65674</v>
      </c>
    </row>
    <row r="976" spans="2:4" ht="18" customHeight="1" x14ac:dyDescent="0.15">
      <c r="B976" s="107">
        <f t="shared" si="30"/>
        <v>65675</v>
      </c>
      <c r="C976" s="6" t="s">
        <v>6</v>
      </c>
      <c r="D976" s="108">
        <f t="shared" si="31"/>
        <v>65702</v>
      </c>
    </row>
    <row r="977" spans="2:4" ht="18" customHeight="1" x14ac:dyDescent="0.15">
      <c r="B977" s="107">
        <f t="shared" si="30"/>
        <v>65703</v>
      </c>
      <c r="C977" s="6" t="s">
        <v>6</v>
      </c>
      <c r="D977" s="108">
        <f t="shared" si="31"/>
        <v>65730</v>
      </c>
    </row>
    <row r="978" spans="2:4" ht="18" customHeight="1" x14ac:dyDescent="0.15">
      <c r="B978" s="107">
        <f t="shared" si="30"/>
        <v>65731</v>
      </c>
      <c r="C978" s="6" t="s">
        <v>6</v>
      </c>
      <c r="D978" s="108">
        <f t="shared" si="31"/>
        <v>65758</v>
      </c>
    </row>
    <row r="979" spans="2:4" ht="18" customHeight="1" x14ac:dyDescent="0.15">
      <c r="B979" s="107">
        <f t="shared" si="30"/>
        <v>65759</v>
      </c>
      <c r="C979" s="6" t="s">
        <v>6</v>
      </c>
      <c r="D979" s="108">
        <f t="shared" si="31"/>
        <v>65786</v>
      </c>
    </row>
    <row r="980" spans="2:4" ht="18" customHeight="1" x14ac:dyDescent="0.15">
      <c r="B980" s="107">
        <f t="shared" si="30"/>
        <v>65787</v>
      </c>
      <c r="C980" s="6" t="s">
        <v>6</v>
      </c>
      <c r="D980" s="108">
        <f t="shared" si="31"/>
        <v>65814</v>
      </c>
    </row>
    <row r="981" spans="2:4" ht="18" customHeight="1" x14ac:dyDescent="0.15">
      <c r="B981" s="107">
        <f t="shared" si="30"/>
        <v>65815</v>
      </c>
      <c r="C981" s="6" t="s">
        <v>6</v>
      </c>
      <c r="D981" s="108">
        <f t="shared" si="31"/>
        <v>65842</v>
      </c>
    </row>
    <row r="982" spans="2:4" ht="18" customHeight="1" x14ac:dyDescent="0.15">
      <c r="B982" s="107">
        <f t="shared" si="30"/>
        <v>65843</v>
      </c>
      <c r="C982" s="6" t="s">
        <v>6</v>
      </c>
      <c r="D982" s="108">
        <f t="shared" si="31"/>
        <v>65870</v>
      </c>
    </row>
    <row r="983" spans="2:4" ht="18" customHeight="1" x14ac:dyDescent="0.15">
      <c r="B983" s="107">
        <f t="shared" si="30"/>
        <v>65871</v>
      </c>
      <c r="C983" s="6" t="s">
        <v>6</v>
      </c>
      <c r="D983" s="108">
        <f t="shared" si="31"/>
        <v>65898</v>
      </c>
    </row>
    <row r="984" spans="2:4" ht="18" customHeight="1" x14ac:dyDescent="0.15">
      <c r="B984" s="107">
        <f t="shared" si="30"/>
        <v>65899</v>
      </c>
      <c r="C984" s="6" t="s">
        <v>6</v>
      </c>
      <c r="D984" s="108">
        <f t="shared" si="31"/>
        <v>65926</v>
      </c>
    </row>
    <row r="985" spans="2:4" ht="18" customHeight="1" x14ac:dyDescent="0.15">
      <c r="B985" s="107">
        <f t="shared" si="30"/>
        <v>65927</v>
      </c>
      <c r="C985" s="6" t="s">
        <v>6</v>
      </c>
      <c r="D985" s="108">
        <f t="shared" si="31"/>
        <v>65954</v>
      </c>
    </row>
    <row r="986" spans="2:4" ht="18" customHeight="1" x14ac:dyDescent="0.15">
      <c r="B986" s="107">
        <f t="shared" si="30"/>
        <v>65955</v>
      </c>
      <c r="C986" s="6" t="s">
        <v>6</v>
      </c>
      <c r="D986" s="108">
        <f t="shared" si="31"/>
        <v>65982</v>
      </c>
    </row>
    <row r="987" spans="2:4" ht="18" customHeight="1" x14ac:dyDescent="0.15">
      <c r="B987" s="107">
        <f t="shared" si="30"/>
        <v>65983</v>
      </c>
      <c r="C987" s="6" t="s">
        <v>6</v>
      </c>
      <c r="D987" s="108">
        <f t="shared" si="31"/>
        <v>66010</v>
      </c>
    </row>
    <row r="988" spans="2:4" ht="18" customHeight="1" x14ac:dyDescent="0.15">
      <c r="B988" s="107">
        <f t="shared" si="30"/>
        <v>66011</v>
      </c>
      <c r="C988" s="6" t="s">
        <v>6</v>
      </c>
      <c r="D988" s="108">
        <f t="shared" si="31"/>
        <v>66038</v>
      </c>
    </row>
    <row r="989" spans="2:4" ht="18" customHeight="1" x14ac:dyDescent="0.15">
      <c r="B989" s="107">
        <f t="shared" si="30"/>
        <v>66039</v>
      </c>
      <c r="C989" s="6" t="s">
        <v>6</v>
      </c>
      <c r="D989" s="108">
        <f t="shared" si="31"/>
        <v>66066</v>
      </c>
    </row>
    <row r="990" spans="2:4" ht="18" customHeight="1" x14ac:dyDescent="0.15">
      <c r="B990" s="107">
        <f t="shared" si="30"/>
        <v>66067</v>
      </c>
      <c r="C990" s="6" t="s">
        <v>6</v>
      </c>
      <c r="D990" s="108">
        <f t="shared" si="31"/>
        <v>66094</v>
      </c>
    </row>
    <row r="991" spans="2:4" ht="18" customHeight="1" x14ac:dyDescent="0.15">
      <c r="B991" s="107">
        <f t="shared" si="30"/>
        <v>66095</v>
      </c>
      <c r="C991" s="6" t="s">
        <v>6</v>
      </c>
      <c r="D991" s="108">
        <f t="shared" si="31"/>
        <v>66122</v>
      </c>
    </row>
    <row r="992" spans="2:4" ht="18" customHeight="1" x14ac:dyDescent="0.15">
      <c r="B992" s="107">
        <f t="shared" si="30"/>
        <v>66123</v>
      </c>
      <c r="C992" s="6" t="s">
        <v>6</v>
      </c>
      <c r="D992" s="108">
        <f t="shared" si="31"/>
        <v>66150</v>
      </c>
    </row>
    <row r="993" spans="2:4" ht="18" customHeight="1" x14ac:dyDescent="0.15">
      <c r="B993" s="107">
        <f t="shared" si="30"/>
        <v>66151</v>
      </c>
      <c r="C993" s="6" t="s">
        <v>6</v>
      </c>
      <c r="D993" s="108">
        <f t="shared" si="31"/>
        <v>66178</v>
      </c>
    </row>
    <row r="994" spans="2:4" ht="18" customHeight="1" x14ac:dyDescent="0.15">
      <c r="B994" s="107">
        <f t="shared" si="30"/>
        <v>66179</v>
      </c>
      <c r="C994" s="6" t="s">
        <v>6</v>
      </c>
      <c r="D994" s="108">
        <f t="shared" si="31"/>
        <v>66206</v>
      </c>
    </row>
    <row r="995" spans="2:4" ht="18" customHeight="1" x14ac:dyDescent="0.15">
      <c r="B995" s="107">
        <f t="shared" si="30"/>
        <v>66207</v>
      </c>
      <c r="C995" s="6" t="s">
        <v>6</v>
      </c>
      <c r="D995" s="108">
        <f t="shared" si="31"/>
        <v>66234</v>
      </c>
    </row>
    <row r="996" spans="2:4" ht="18" customHeight="1" x14ac:dyDescent="0.15">
      <c r="B996" s="107">
        <f t="shared" si="30"/>
        <v>66235</v>
      </c>
      <c r="C996" s="6" t="s">
        <v>6</v>
      </c>
      <c r="D996" s="108">
        <f t="shared" si="31"/>
        <v>66262</v>
      </c>
    </row>
    <row r="997" spans="2:4" ht="18" customHeight="1" x14ac:dyDescent="0.15">
      <c r="B997" s="107">
        <f t="shared" si="30"/>
        <v>66263</v>
      </c>
      <c r="C997" s="6" t="s">
        <v>6</v>
      </c>
      <c r="D997" s="108">
        <f t="shared" si="31"/>
        <v>66290</v>
      </c>
    </row>
    <row r="998" spans="2:4" ht="18" customHeight="1" x14ac:dyDescent="0.15">
      <c r="B998" s="107">
        <f t="shared" si="30"/>
        <v>66291</v>
      </c>
      <c r="C998" s="6" t="s">
        <v>6</v>
      </c>
      <c r="D998" s="108">
        <f t="shared" si="31"/>
        <v>66318</v>
      </c>
    </row>
    <row r="999" spans="2:4" ht="18" customHeight="1" x14ac:dyDescent="0.15">
      <c r="B999" s="107">
        <f t="shared" si="30"/>
        <v>66319</v>
      </c>
      <c r="C999" s="6" t="s">
        <v>6</v>
      </c>
      <c r="D999" s="108">
        <f t="shared" si="31"/>
        <v>66346</v>
      </c>
    </row>
    <row r="1000" spans="2:4" ht="18" customHeight="1" x14ac:dyDescent="0.15">
      <c r="B1000" s="107">
        <f t="shared" si="30"/>
        <v>66347</v>
      </c>
      <c r="C1000" s="6" t="s">
        <v>6</v>
      </c>
      <c r="D1000" s="108">
        <f t="shared" si="31"/>
        <v>66374</v>
      </c>
    </row>
    <row r="1001" spans="2:4" ht="18" customHeight="1" x14ac:dyDescent="0.15">
      <c r="B1001" s="107">
        <f t="shared" si="30"/>
        <v>66375</v>
      </c>
      <c r="C1001" s="6" t="s">
        <v>6</v>
      </c>
      <c r="D1001" s="108">
        <f t="shared" si="31"/>
        <v>66402</v>
      </c>
    </row>
    <row r="1002" spans="2:4" ht="18" customHeight="1" x14ac:dyDescent="0.15">
      <c r="B1002" s="107">
        <f t="shared" si="30"/>
        <v>66403</v>
      </c>
      <c r="C1002" s="6" t="s">
        <v>6</v>
      </c>
      <c r="D1002" s="108">
        <f t="shared" si="31"/>
        <v>66430</v>
      </c>
    </row>
    <row r="1003" spans="2:4" ht="18" customHeight="1" x14ac:dyDescent="0.15">
      <c r="B1003" s="107">
        <f t="shared" si="30"/>
        <v>66431</v>
      </c>
      <c r="C1003" s="6" t="s">
        <v>6</v>
      </c>
      <c r="D1003" s="108">
        <f t="shared" si="31"/>
        <v>66458</v>
      </c>
    </row>
    <row r="1004" spans="2:4" ht="18" customHeight="1" x14ac:dyDescent="0.15">
      <c r="B1004" s="107">
        <f t="shared" si="30"/>
        <v>66459</v>
      </c>
      <c r="C1004" s="6" t="s">
        <v>6</v>
      </c>
      <c r="D1004" s="108">
        <f t="shared" si="31"/>
        <v>66486</v>
      </c>
    </row>
    <row r="1005" spans="2:4" ht="18" customHeight="1" x14ac:dyDescent="0.15">
      <c r="B1005" s="107">
        <f t="shared" si="30"/>
        <v>66487</v>
      </c>
      <c r="C1005" s="6" t="s">
        <v>6</v>
      </c>
      <c r="D1005" s="108">
        <f t="shared" si="31"/>
        <v>66514</v>
      </c>
    </row>
    <row r="1006" spans="2:4" ht="18" customHeight="1" x14ac:dyDescent="0.15">
      <c r="B1006" s="107">
        <f t="shared" si="30"/>
        <v>66515</v>
      </c>
      <c r="C1006" s="6" t="s">
        <v>6</v>
      </c>
      <c r="D1006" s="108">
        <f t="shared" si="31"/>
        <v>66542</v>
      </c>
    </row>
    <row r="1007" spans="2:4" ht="18" customHeight="1" x14ac:dyDescent="0.15">
      <c r="B1007" s="107">
        <f t="shared" si="30"/>
        <v>66543</v>
      </c>
      <c r="C1007" s="6" t="s">
        <v>6</v>
      </c>
      <c r="D1007" s="108">
        <f t="shared" si="31"/>
        <v>66570</v>
      </c>
    </row>
    <row r="1008" spans="2:4" ht="18" customHeight="1" x14ac:dyDescent="0.15">
      <c r="B1008" s="107">
        <f t="shared" si="30"/>
        <v>66571</v>
      </c>
      <c r="C1008" s="6" t="s">
        <v>6</v>
      </c>
      <c r="D1008" s="108">
        <f t="shared" si="31"/>
        <v>66598</v>
      </c>
    </row>
    <row r="1009" spans="2:4" ht="18" customHeight="1" x14ac:dyDescent="0.15">
      <c r="B1009" s="107">
        <f t="shared" si="30"/>
        <v>66599</v>
      </c>
      <c r="C1009" s="6" t="s">
        <v>6</v>
      </c>
      <c r="D1009" s="108">
        <f t="shared" si="31"/>
        <v>66626</v>
      </c>
    </row>
    <row r="1010" spans="2:4" ht="18" customHeight="1" x14ac:dyDescent="0.15">
      <c r="B1010" s="107">
        <f t="shared" si="30"/>
        <v>66627</v>
      </c>
      <c r="C1010" s="6" t="s">
        <v>6</v>
      </c>
      <c r="D1010" s="108">
        <f t="shared" si="31"/>
        <v>66654</v>
      </c>
    </row>
    <row r="1011" spans="2:4" ht="18" customHeight="1" x14ac:dyDescent="0.15">
      <c r="B1011" s="107">
        <f t="shared" si="30"/>
        <v>66655</v>
      </c>
      <c r="C1011" s="6" t="s">
        <v>6</v>
      </c>
      <c r="D1011" s="108">
        <f t="shared" si="31"/>
        <v>66682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入力用シート</vt:lpstr>
      <vt:lpstr>変更割振り簿</vt:lpstr>
      <vt:lpstr>変更割振り簿 (2)</vt:lpstr>
      <vt:lpstr>割振り単位一覧</vt:lpstr>
      <vt:lpstr>割振り確認表</vt:lpstr>
      <vt:lpstr>前４週・後８週の計算</vt:lpstr>
      <vt:lpstr>temp</vt:lpstr>
      <vt:lpstr>割振り確認表!Print_Area</vt:lpstr>
      <vt:lpstr>変更割振り簿!Print_Area</vt:lpstr>
      <vt:lpstr>'変更割振り簿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新妻和哉</dc:creator>
  <cp:lastModifiedBy>新妻</cp:lastModifiedBy>
  <cp:lastPrinted>2016-09-13T01:25:51Z</cp:lastPrinted>
  <dcterms:created xsi:type="dcterms:W3CDTF">2003-09-08T06:56:01Z</dcterms:created>
  <dcterms:modified xsi:type="dcterms:W3CDTF">2016-09-22T08:31:08Z</dcterms:modified>
</cp:coreProperties>
</file>